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Delte disker\Quarterly External Reporting - ASA\Financials &amp; Analytical Info Excel\2019 Excel model\Q2 2019 regneark til nett\"/>
    </mc:Choice>
  </mc:AlternateContent>
  <xr:revisionPtr revIDLastSave="0" documentId="13_ncr:1_{BF8ABA8B-E5B3-4FDC-AA98-9A45571F4666}" xr6:coauthVersionLast="36" xr6:coauthVersionMax="43" xr10:uidLastSave="{00000000-0000-0000-0000-000000000000}"/>
  <bookViews>
    <workbookView xWindow="28680" yWindow="-120" windowWidth="29040" windowHeight="17640" xr2:uid="{00000000-000D-0000-FFFF-FFFF00000000}"/>
  </bookViews>
  <sheets>
    <sheet name="Cover" sheetId="1" r:id="rId1"/>
    <sheet name="1. Profit loss statement " sheetId="2" r:id="rId2"/>
    <sheet name="2. Balance sheet" sheetId="3" r:id="rId3"/>
    <sheet name="3. Cash flow" sheetId="4" r:id="rId4"/>
    <sheet name="4. Segments" sheetId="5" r:id="rId5"/>
    <sheet name="5. Nordic Marketplaces" sheetId="6" r:id="rId6"/>
    <sheet name="6. News Media" sheetId="7" r:id="rId7"/>
    <sheet name="7. Financial Services" sheetId="8" r:id="rId8"/>
    <sheet name="8. Growth" sheetId="9" r:id="rId9"/>
  </sheets>
  <definedNames>
    <definedName name="SAP_2016">#REF!</definedName>
    <definedName name="SAP_2017">#REF!</definedName>
    <definedName name="SAP_2018">#REF!</definedName>
    <definedName name="_xlnm.Print_Area" localSheetId="1">'1. Profit loss statement '!$R$1:$AG$41</definedName>
    <definedName name="_xlnm.Print_Area" localSheetId="2">'2. Balance sheet'!$B$1:$AF$33</definedName>
    <definedName name="_xlnm.Print_Area" localSheetId="3">'3. Cash flow'!$B$1:$AB$23</definedName>
    <definedName name="_xlnm.Print_Area" localSheetId="4">'4. Segments'!$B$1:$Q$26</definedName>
    <definedName name="_xlnm.Print_Area" localSheetId="5">'5. Nordic Marketplaces'!$B$1:$Q$43</definedName>
    <definedName name="_xlnm.Print_Area" localSheetId="6">'6. News Media'!$A$1:$Q$50</definedName>
    <definedName name="_xlnm.Print_Area" localSheetId="7">'7. Financial Services'!$A$1:$Q$28</definedName>
    <definedName name="_xlnm.Print_Area" localSheetId="8">'8. Growth'!$B$1:$Q$41</definedName>
  </definedName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12" roundtripDataSignature="AMtx7mg4Au9qISlGcbtyVtxI/pISzFAkzw=="/>
    </ext>
  </extLst>
</workbook>
</file>

<file path=xl/calcChain.xml><?xml version="1.0" encoding="utf-8"?>
<calcChain xmlns="http://schemas.openxmlformats.org/spreadsheetml/2006/main">
  <c r="AF33" i="3" l="1"/>
  <c r="AF9" i="3"/>
  <c r="B18" i="9" l="1"/>
  <c r="M16" i="8"/>
  <c r="M18" i="8"/>
  <c r="AD41" i="2" l="1"/>
  <c r="AD40" i="2"/>
  <c r="N31" i="9" l="1"/>
  <c r="M31" i="9"/>
  <c r="N30" i="9"/>
  <c r="M30" i="9"/>
  <c r="N28" i="9"/>
  <c r="N29" i="9" s="1"/>
  <c r="M28" i="9"/>
  <c r="M29" i="9" s="1"/>
  <c r="N27" i="9"/>
  <c r="M27" i="9"/>
  <c r="N26" i="9"/>
  <c r="M26" i="9"/>
  <c r="N24" i="9"/>
  <c r="N25" i="9" s="1"/>
  <c r="M24" i="9"/>
  <c r="M25" i="9" s="1"/>
  <c r="N23" i="9"/>
  <c r="M23" i="9"/>
  <c r="N21" i="9"/>
  <c r="N22" i="9" s="1"/>
  <c r="M21" i="9"/>
  <c r="M22" i="9" s="1"/>
  <c r="N20" i="9"/>
  <c r="M20" i="9"/>
  <c r="N19" i="9"/>
  <c r="M19" i="9"/>
  <c r="N18" i="9"/>
  <c r="N17" i="9"/>
  <c r="M17" i="9"/>
  <c r="N16" i="9"/>
  <c r="M16" i="9"/>
  <c r="N14" i="9"/>
  <c r="N15" i="9" s="1"/>
  <c r="M14" i="9"/>
  <c r="M15" i="9" s="1"/>
  <c r="N13" i="9"/>
  <c r="M13" i="9"/>
  <c r="N12" i="9"/>
  <c r="M12" i="9"/>
  <c r="N10" i="9"/>
  <c r="M10" i="9"/>
  <c r="N9" i="9"/>
  <c r="M9" i="9"/>
  <c r="N7" i="9"/>
  <c r="M7" i="9"/>
  <c r="M8" i="9" s="1"/>
  <c r="N25" i="8"/>
  <c r="M25" i="8"/>
  <c r="N24" i="8"/>
  <c r="M24" i="8"/>
  <c r="N22" i="8"/>
  <c r="N23" i="8" s="1"/>
  <c r="M22" i="8"/>
  <c r="M23" i="8" s="1"/>
  <c r="M19" i="8"/>
  <c r="K19" i="8"/>
  <c r="N18" i="8"/>
  <c r="N17" i="8"/>
  <c r="M17" i="8"/>
  <c r="N16" i="8"/>
  <c r="K15" i="8"/>
  <c r="N14" i="8"/>
  <c r="N15" i="8" s="1"/>
  <c r="M14" i="8"/>
  <c r="N10" i="8"/>
  <c r="N11" i="8" s="1"/>
  <c r="M10" i="8"/>
  <c r="N9" i="8"/>
  <c r="M9" i="8"/>
  <c r="N7" i="8"/>
  <c r="N8" i="8" s="1"/>
  <c r="M7" i="8"/>
  <c r="M8" i="8" s="1"/>
  <c r="N49" i="7"/>
  <c r="M49" i="7"/>
  <c r="N48" i="7"/>
  <c r="M48" i="7"/>
  <c r="N46" i="7"/>
  <c r="M46" i="7"/>
  <c r="M47" i="7" s="1"/>
  <c r="M22" i="7" s="1"/>
  <c r="N43" i="7"/>
  <c r="M43" i="7"/>
  <c r="N38" i="7"/>
  <c r="N39" i="7" s="1"/>
  <c r="M38" i="7"/>
  <c r="N37" i="7"/>
  <c r="M37" i="7"/>
  <c r="N35" i="7"/>
  <c r="N36" i="7" s="1"/>
  <c r="M35" i="7"/>
  <c r="M36" i="7" s="1"/>
  <c r="N34" i="7"/>
  <c r="M34" i="7"/>
  <c r="N33" i="7"/>
  <c r="M33" i="7"/>
  <c r="N31" i="7"/>
  <c r="M31" i="7"/>
  <c r="M32" i="7" s="1"/>
  <c r="N30" i="7"/>
  <c r="M30" i="7"/>
  <c r="N28" i="7"/>
  <c r="M28" i="7"/>
  <c r="N27" i="7"/>
  <c r="M27" i="7"/>
  <c r="N26" i="7"/>
  <c r="M26" i="7"/>
  <c r="N24" i="7"/>
  <c r="N25" i="7" s="1"/>
  <c r="M24" i="7"/>
  <c r="M25" i="7" s="1"/>
  <c r="N23" i="7"/>
  <c r="M23" i="7"/>
  <c r="N21" i="7"/>
  <c r="M21" i="7"/>
  <c r="N20" i="7"/>
  <c r="M20" i="7"/>
  <c r="N19" i="7"/>
  <c r="M19" i="7"/>
  <c r="M18" i="7"/>
  <c r="N17" i="7"/>
  <c r="M17" i="7"/>
  <c r="N16" i="7"/>
  <c r="M16" i="7"/>
  <c r="N14" i="7"/>
  <c r="N15" i="7" s="1"/>
  <c r="M14" i="7"/>
  <c r="M15" i="7" s="1"/>
  <c r="N13" i="7"/>
  <c r="M13" i="7"/>
  <c r="N12" i="7"/>
  <c r="M12" i="7"/>
  <c r="N10" i="7"/>
  <c r="N11" i="7" s="1"/>
  <c r="M10" i="7"/>
  <c r="N9" i="7"/>
  <c r="M9" i="7"/>
  <c r="N7" i="7"/>
  <c r="N8" i="7" s="1"/>
  <c r="M7" i="7"/>
  <c r="M8" i="7" s="1"/>
  <c r="N42" i="6"/>
  <c r="M42" i="6"/>
  <c r="N41" i="6"/>
  <c r="M41" i="6"/>
  <c r="N39" i="6"/>
  <c r="N40" i="6" s="1"/>
  <c r="N22" i="6" s="1"/>
  <c r="M39" i="6"/>
  <c r="M40" i="6" s="1"/>
  <c r="M22" i="6" s="1"/>
  <c r="N38" i="6"/>
  <c r="M38" i="6"/>
  <c r="N37" i="6"/>
  <c r="M37" i="6"/>
  <c r="N36" i="6"/>
  <c r="M36" i="6"/>
  <c r="N35" i="6"/>
  <c r="M35" i="6"/>
  <c r="N33" i="6"/>
  <c r="M33" i="6"/>
  <c r="N31" i="6"/>
  <c r="M31" i="6"/>
  <c r="M32" i="6" s="1"/>
  <c r="N30" i="6"/>
  <c r="M30" i="6"/>
  <c r="N28" i="6"/>
  <c r="N29" i="6" s="1"/>
  <c r="M28" i="6"/>
  <c r="N27" i="6"/>
  <c r="M27" i="6"/>
  <c r="N26" i="6"/>
  <c r="M26" i="6"/>
  <c r="N24" i="6"/>
  <c r="N25" i="6" s="1"/>
  <c r="M24" i="6"/>
  <c r="M25" i="6" s="1"/>
  <c r="N23" i="6"/>
  <c r="M23" i="6"/>
  <c r="N21" i="6"/>
  <c r="M21" i="6"/>
  <c r="N20" i="6"/>
  <c r="M20" i="6"/>
  <c r="N19" i="6"/>
  <c r="M19" i="6"/>
  <c r="N17" i="6"/>
  <c r="N18" i="6" s="1"/>
  <c r="M17" i="6"/>
  <c r="N16" i="6"/>
  <c r="M16" i="6"/>
  <c r="N14" i="6"/>
  <c r="N15" i="6" s="1"/>
  <c r="M14" i="6"/>
  <c r="M15" i="6" s="1"/>
  <c r="N13" i="6"/>
  <c r="M13" i="6"/>
  <c r="N12" i="6"/>
  <c r="M12" i="6"/>
  <c r="N10" i="6"/>
  <c r="M10" i="6"/>
  <c r="M11" i="6" s="1"/>
  <c r="N9" i="6"/>
  <c r="M9" i="6"/>
  <c r="N7" i="6"/>
  <c r="N8" i="6" s="1"/>
  <c r="M7" i="6"/>
  <c r="N26" i="5"/>
  <c r="M26" i="5"/>
  <c r="N25" i="5"/>
  <c r="M25" i="5"/>
  <c r="N24" i="5"/>
  <c r="M24" i="5"/>
  <c r="N23" i="5"/>
  <c r="M23" i="5"/>
  <c r="N22" i="5"/>
  <c r="M22" i="5"/>
  <c r="N21" i="5"/>
  <c r="M21" i="5"/>
  <c r="N20" i="5"/>
  <c r="M20" i="5"/>
  <c r="N19" i="5"/>
  <c r="M19" i="5"/>
  <c r="N16" i="5"/>
  <c r="M16" i="5"/>
  <c r="N15" i="5"/>
  <c r="M15" i="5"/>
  <c r="N14" i="5"/>
  <c r="M14" i="5"/>
  <c r="N13" i="5"/>
  <c r="M13" i="5"/>
  <c r="N12" i="5"/>
  <c r="M12" i="5"/>
  <c r="N11" i="5"/>
  <c r="M11" i="5"/>
  <c r="N10" i="5"/>
  <c r="M10" i="5"/>
  <c r="N9" i="5"/>
  <c r="M9" i="5"/>
  <c r="N8" i="5"/>
  <c r="M8" i="5"/>
  <c r="N7" i="5"/>
  <c r="M7" i="5"/>
  <c r="AF29" i="3"/>
  <c r="AF25" i="3"/>
  <c r="AF22" i="3"/>
  <c r="AF20" i="3"/>
  <c r="AF12" i="3"/>
  <c r="AF7" i="3"/>
  <c r="AD39" i="2"/>
  <c r="AC39" i="2"/>
  <c r="AC38" i="2"/>
  <c r="AD35" i="2"/>
  <c r="AC35" i="2"/>
  <c r="AD34" i="2"/>
  <c r="AC34" i="2"/>
  <c r="AD31" i="2"/>
  <c r="AC31" i="2"/>
  <c r="AD30" i="2"/>
  <c r="AC30" i="2"/>
  <c r="AD28" i="2"/>
  <c r="AC28" i="2"/>
  <c r="AD27" i="2"/>
  <c r="AC27" i="2"/>
  <c r="AD25" i="2"/>
  <c r="AC25" i="2"/>
  <c r="AD24" i="2"/>
  <c r="AC24" i="2"/>
  <c r="AD23" i="2"/>
  <c r="AC23" i="2"/>
  <c r="AD22" i="2"/>
  <c r="AC22" i="2"/>
  <c r="AD21" i="2"/>
  <c r="AC21" i="2"/>
  <c r="AD20" i="2"/>
  <c r="AC20" i="2"/>
  <c r="AD19" i="2"/>
  <c r="AC19" i="2"/>
  <c r="AD18" i="2"/>
  <c r="AC18" i="2"/>
  <c r="AD16" i="2"/>
  <c r="AC16" i="2"/>
  <c r="AD15" i="2"/>
  <c r="AC15" i="2"/>
  <c r="AD14" i="2"/>
  <c r="AC14" i="2"/>
  <c r="AD13" i="2"/>
  <c r="AC13" i="2"/>
  <c r="AD11" i="2"/>
  <c r="AC11" i="2"/>
  <c r="AD10" i="2"/>
  <c r="AC10" i="2"/>
  <c r="AD9" i="2"/>
  <c r="AC9" i="2"/>
  <c r="AD8" i="2"/>
  <c r="AC8" i="2"/>
  <c r="AD7" i="2"/>
  <c r="AC7" i="2"/>
  <c r="M15" i="8" l="1"/>
  <c r="N50" i="7"/>
  <c r="N47" i="7"/>
  <c r="N22" i="7" s="1"/>
  <c r="N11" i="6"/>
  <c r="M43" i="6"/>
  <c r="M11" i="9"/>
  <c r="N32" i="6"/>
  <c r="N43" i="6"/>
  <c r="N19" i="8"/>
  <c r="M50" i="7"/>
  <c r="M26" i="8"/>
  <c r="M32" i="9"/>
  <c r="N32" i="7"/>
  <c r="N29" i="7"/>
  <c r="N11" i="9"/>
  <c r="N8" i="9"/>
  <c r="M8" i="6"/>
  <c r="M18" i="6"/>
  <c r="M29" i="6"/>
  <c r="N18" i="7"/>
  <c r="M29" i="7"/>
  <c r="N26" i="8"/>
  <c r="N32" i="9"/>
  <c r="M11" i="7"/>
  <c r="M39" i="7"/>
  <c r="M11" i="8"/>
  <c r="M18" i="9"/>
</calcChain>
</file>

<file path=xl/sharedStrings.xml><?xml version="1.0" encoding="utf-8"?>
<sst xmlns="http://schemas.openxmlformats.org/spreadsheetml/2006/main" count="475" uniqueCount="129">
  <si>
    <t>NOK million</t>
  </si>
  <si>
    <t>31.03</t>
  </si>
  <si>
    <t>SCHIBSTED MEDIA GROUP</t>
  </si>
  <si>
    <t>30.06</t>
  </si>
  <si>
    <t>30.09</t>
  </si>
  <si>
    <t>31.12</t>
  </si>
  <si>
    <t>CONDENSED CONSOLIDATED</t>
  </si>
  <si>
    <t>1 quarter</t>
  </si>
  <si>
    <t>2 quarter</t>
  </si>
  <si>
    <t>3 quarter</t>
  </si>
  <si>
    <t>4 quarter</t>
  </si>
  <si>
    <t>Year to date</t>
  </si>
  <si>
    <t>Full year</t>
  </si>
  <si>
    <t xml:space="preserve">Full year </t>
  </si>
  <si>
    <t>STATEMENT OF FINANCIAL POSITION</t>
  </si>
  <si>
    <t>reported</t>
  </si>
  <si>
    <t>INCOME STATEMENT</t>
  </si>
  <si>
    <t>restated</t>
  </si>
  <si>
    <t>STATEMENT OF CASH FLOWS</t>
  </si>
  <si>
    <t>Intangible assets</t>
  </si>
  <si>
    <t>Investment property and property, plant and equipment</t>
  </si>
  <si>
    <t>Profit (loss) before taxes</t>
  </si>
  <si>
    <t>Gain on remeasurement in business combinations achieved in stages and remeasurement of contingent consideration</t>
  </si>
  <si>
    <t>Subscription revenues</t>
  </si>
  <si>
    <t>Investments in joint ventures and associates</t>
  </si>
  <si>
    <t>Other non-current assets</t>
  </si>
  <si>
    <t>Casual sales revenues</t>
  </si>
  <si>
    <t>Depreciation, amortisation and impairment losses</t>
  </si>
  <si>
    <t>Non-current assets</t>
  </si>
  <si>
    <t>Net effect pension liabilities</t>
  </si>
  <si>
    <t>Advertising revenues</t>
  </si>
  <si>
    <t>Share of loss (profit) of joint ventures and associates, net of dividends received</t>
  </si>
  <si>
    <t>Taxes paid</t>
  </si>
  <si>
    <t>Sales losses (gains) non-current assets and other non-cash losses (gains)</t>
  </si>
  <si>
    <t>Other revenues</t>
  </si>
  <si>
    <t>Change in working capital and provisions</t>
  </si>
  <si>
    <t>Net cash flow from operating activities</t>
  </si>
  <si>
    <t>Trade receivables and other current assets</t>
  </si>
  <si>
    <t>Net cash flow from investing activities</t>
  </si>
  <si>
    <t>Net cash flow before financing activities</t>
  </si>
  <si>
    <t>Net cash flow from financing activities</t>
  </si>
  <si>
    <t>Effect of exchange rate changes on cash and cash equivalents</t>
  </si>
  <si>
    <t>Operating revenues</t>
  </si>
  <si>
    <t>Net increase (decrease) in cash and cash equivalents</t>
  </si>
  <si>
    <t>Current financial assets</t>
  </si>
  <si>
    <t>Cash and cash equivalents at start of period</t>
  </si>
  <si>
    <t>Cash and cash equivalents</t>
  </si>
  <si>
    <t>Cash and cash equivalents at end of period</t>
  </si>
  <si>
    <t>Raw materials and finished goods</t>
  </si>
  <si>
    <t>Assets held for sale</t>
  </si>
  <si>
    <t>Current assets</t>
  </si>
  <si>
    <t>From Q4 2017, the net effect of pension liabilities is presented as a separate line item in the statement of cash flows. Comparable figures for 2016 and 2017 are restated. For previous periods, the effect is included in changes in working capital and provisions.</t>
  </si>
  <si>
    <t>Personnel expenses</t>
  </si>
  <si>
    <t>From Q4 2017, the line items Gain on remeasurement in business combinations achieved in stages and remeasurement of contingent consideration and Sales (losses (gains) non-current assets are coblined into one line item Sales losses (gains) non-current assets and other non-cash losses(gains).</t>
  </si>
  <si>
    <t>Other operating expenses</t>
  </si>
  <si>
    <t>Share of profit (loss) of joint ventures and associates</t>
  </si>
  <si>
    <t>Total assets</t>
  </si>
  <si>
    <t>Equity attributable to owners of the parent</t>
  </si>
  <si>
    <t>Non-controlling interests</t>
  </si>
  <si>
    <t>Gross operating profit (loss) - EBITDA</t>
  </si>
  <si>
    <t>Equity</t>
  </si>
  <si>
    <t>Non-current interest-bearing borrowings</t>
  </si>
  <si>
    <t>Other non-current liabilities</t>
  </si>
  <si>
    <t>Depreciation and amortisation</t>
  </si>
  <si>
    <t>Non-current liabilities</t>
  </si>
  <si>
    <t>Current interest-bearing borrowings</t>
  </si>
  <si>
    <t>Other current liabilities</t>
  </si>
  <si>
    <t>Impairment loss goodwill</t>
  </si>
  <si>
    <t>Impairment loss</t>
  </si>
  <si>
    <t>Liabilities held for sale</t>
  </si>
  <si>
    <t>Current liabilities</t>
  </si>
  <si>
    <t>Other income and expenses</t>
  </si>
  <si>
    <t>Operating profit (loss)</t>
  </si>
  <si>
    <t>Total equity and liabilities</t>
  </si>
  <si>
    <t>Net Financial Items</t>
  </si>
  <si>
    <t xml:space="preserve">Schibsted has as of 1 January 2014 implemented IFRS 11 Joint Arrangements. The standard is applied retrospectively and comparable figures for 2013 are restated in the columns "restated" above. </t>
  </si>
  <si>
    <t>Taxes</t>
  </si>
  <si>
    <t xml:space="preserve">The reported figures for 2013 are presented in the columns "reported" above. The restatements are described in the 1st Quarter 2014 Report. </t>
  </si>
  <si>
    <t xml:space="preserve">Profit (loss) </t>
  </si>
  <si>
    <t>Profit (loss) attributable to:</t>
  </si>
  <si>
    <t>Owners of the parent</t>
  </si>
  <si>
    <t>Earnings per share (NOK)</t>
  </si>
  <si>
    <t xml:space="preserve"> Basic</t>
  </si>
  <si>
    <t xml:space="preserve"> Diluted</t>
  </si>
  <si>
    <t xml:space="preserve"> Basic - adjusted</t>
  </si>
  <si>
    <t xml:space="preserve"> Diluted - adjusted</t>
  </si>
  <si>
    <t>On 8 May 2015, the Annual General Meeting of Schibsted ASA approved a split of the Company's shares and establishing of a new class of B-shares. Average number of shares outstanding is adjusted retrospectively as if shares issued in share split were outstanding also in previous periods presented to give comparable information on Earnings per share.</t>
  </si>
  <si>
    <t xml:space="preserve">SCHIBSTED GROUP </t>
  </si>
  <si>
    <t>Nordic Marketplaces</t>
  </si>
  <si>
    <t>News Media</t>
  </si>
  <si>
    <t>Financial Services</t>
  </si>
  <si>
    <t>Growth</t>
  </si>
  <si>
    <t>Other/Headquarters</t>
  </si>
  <si>
    <t>Eliminations within Schibsted excl. Adevinta</t>
  </si>
  <si>
    <t>Schibsted excl. Adevinta</t>
  </si>
  <si>
    <t>Adevinta</t>
  </si>
  <si>
    <t>Eliminations between Schibsted and Adevinta</t>
  </si>
  <si>
    <t>Schibsted Group</t>
  </si>
  <si>
    <t>EBITDA</t>
  </si>
  <si>
    <t>Nordic Marketplaces total</t>
  </si>
  <si>
    <t>YOY revenue growth</t>
  </si>
  <si>
    <t>Operating expenses</t>
  </si>
  <si>
    <t>EBITDA-margin</t>
  </si>
  <si>
    <t>Norway Marketplaces</t>
  </si>
  <si>
    <t>Sweden Marketplaces</t>
  </si>
  <si>
    <t>YOY revenue growth (in SEK)</t>
  </si>
  <si>
    <t>Other Nordic Marketplaces (1)</t>
  </si>
  <si>
    <t>News Media total</t>
  </si>
  <si>
    <t>(1) Other Nordic Marketplaces include Tori, Shpock Norway/Sweden and eliminations</t>
  </si>
  <si>
    <t>SEK/NOK</t>
  </si>
  <si>
    <t>VG</t>
  </si>
  <si>
    <t>Sweden Marketplaces in SEK</t>
  </si>
  <si>
    <t>Aftonbladet</t>
  </si>
  <si>
    <t>Subscription Newspapers</t>
  </si>
  <si>
    <t>Other News Media (1)</t>
  </si>
  <si>
    <t>Financial Services total</t>
  </si>
  <si>
    <t>(1) Other News Media include Print, News Media HQ, Shared Services and eliminations</t>
  </si>
  <si>
    <t>Aftonbladet in SEK</t>
  </si>
  <si>
    <t xml:space="preserve">Lendo </t>
  </si>
  <si>
    <t>- of which expansion phase</t>
  </si>
  <si>
    <t>Other financial services (1)</t>
  </si>
  <si>
    <t>Schibsted Growth</t>
  </si>
  <si>
    <t>Growth total</t>
  </si>
  <si>
    <t>Distribution</t>
  </si>
  <si>
    <t>Prisjakt</t>
  </si>
  <si>
    <t>Other Growth (1)</t>
  </si>
  <si>
    <t>Hitta (divested Q3 2017)</t>
  </si>
  <si>
    <r>
      <rPr>
        <vertAlign val="superscript"/>
        <sz val="10"/>
        <rFont val="Arial"/>
      </rPr>
      <t xml:space="preserve">(1) </t>
    </r>
    <r>
      <rPr>
        <sz val="10"/>
        <rFont val="Arial"/>
      </rPr>
      <t>Other Growth include Omni, MittAnbud, Servicefinder, Mötesplatsen, Klart.se, tv.nu, Kickback, Let's Deal, Schibsted Growth HQ, other Growth assets and eliminations</t>
    </r>
  </si>
  <si>
    <r>
      <rPr>
        <vertAlign val="superscript"/>
        <sz val="10"/>
        <rFont val="Arial"/>
      </rPr>
      <t xml:space="preserve">(1) </t>
    </r>
    <r>
      <rPr>
        <sz val="10"/>
        <rFont val="Arial"/>
      </rPr>
      <t>Other Financial Services include Compricer, Finansportalen other financial services assets and eliminations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</si>
</sst>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_(* \(#,##0\);_(* &quot;-&quot;??_);_(@_)"/>
    <numFmt numFmtId="165" formatCode="_(* #,##0_);_(* \(#,##0\);_(* &quot;-&quot;_);_(@_)"/>
    <numFmt numFmtId="166" formatCode="_ * #,##0_ ;_ * \-#,##0_ ;_ * &quot;-&quot;??_ ;_ @_ "/>
    <numFmt numFmtId="167" formatCode="#,##0;\(#,##0\)"/>
    <numFmt numFmtId="168" formatCode="_-* #,##0_-;\-* #,##0_-;_-* &quot;-&quot;??_-;_-@"/>
    <numFmt numFmtId="169" formatCode="_(* #,##0.00_);_(* \(#,##0.00\);_(* &quot;-&quot;??_);_(@_)"/>
    <numFmt numFmtId="170" formatCode="_-* #,##0.00_-;\-* #,##0.00_-;_-* &quot;-&quot;??_-;_-@"/>
    <numFmt numFmtId="171" formatCode="#,###,"/>
    <numFmt numFmtId="172" formatCode="_(* #,##0.0000_);_(* \(#,##0.0000\);_(* &quot;-&quot;??_);_(@_)"/>
    <numFmt numFmtId="173" formatCode="_-* #,##0_-;\-* #,##0_-;_-* &quot;-&quot;??_-;_-@_-"/>
  </numFmts>
  <fonts count="16">
    <font>
      <sz val="10"/>
      <color rgb="FF000000"/>
      <name val="Arial"/>
    </font>
    <font>
      <sz val="10"/>
      <name val="Arial"/>
    </font>
    <font>
      <b/>
      <sz val="10"/>
      <name val="Arial"/>
    </font>
    <font>
      <b/>
      <sz val="12"/>
      <name val="Arial"/>
    </font>
    <font>
      <sz val="10"/>
      <color rgb="FFFFFFFF"/>
      <name val="Arial"/>
    </font>
    <font>
      <i/>
      <sz val="10"/>
      <name val="Arial"/>
    </font>
    <font>
      <sz val="11"/>
      <color rgb="FF000000"/>
      <name val="Calibri"/>
    </font>
    <font>
      <b/>
      <sz val="11"/>
      <color rgb="FF000000"/>
      <name val="Calibri"/>
    </font>
    <font>
      <b/>
      <sz val="10"/>
      <color rgb="FFFF0000"/>
      <name val="Arial"/>
    </font>
    <font>
      <b/>
      <sz val="10"/>
      <color rgb="FF222222"/>
      <name val="Arial"/>
    </font>
    <font>
      <sz val="10"/>
      <color rgb="FF00CCFF"/>
      <name val="Arial"/>
    </font>
    <font>
      <b/>
      <sz val="10"/>
      <color rgb="FF000000"/>
      <name val="Ariel"/>
    </font>
    <font>
      <b/>
      <sz val="10"/>
      <color rgb="FF000000"/>
      <name val="Arial"/>
    </font>
    <font>
      <sz val="10"/>
      <color rgb="FFA5A5A5"/>
      <name val="Arial"/>
    </font>
    <font>
      <vertAlign val="superscript"/>
      <sz val="10"/>
      <name val="Arial"/>
    </font>
    <font>
      <sz val="10"/>
      <color rgb="FF000000"/>
      <name val="Arial"/>
    </font>
  </fonts>
  <fills count="8">
    <fill>
      <patternFill patternType="none"/>
    </fill>
    <fill>
      <patternFill patternType="gray125"/>
    </fill>
    <fill>
      <patternFill patternType="solid">
        <fgColor rgb="FFFFFFFF"/>
        <bgColor rgb="FFFFFFFF"/>
      </patternFill>
    </fill>
    <fill>
      <patternFill patternType="solid">
        <fgColor rgb="FFFFF8EF"/>
        <bgColor rgb="FFFFF8EF"/>
      </patternFill>
    </fill>
    <fill>
      <patternFill patternType="solid">
        <fgColor rgb="FFD8D8D8"/>
        <bgColor rgb="FFD8D8D8"/>
      </patternFill>
    </fill>
    <fill>
      <patternFill patternType="solid">
        <fgColor rgb="FFBDD6EE"/>
        <bgColor rgb="FFBDD6EE"/>
      </patternFill>
    </fill>
    <fill>
      <patternFill patternType="solid">
        <fgColor rgb="FFFBE4D5"/>
        <bgColor rgb="FFFBE4D5"/>
      </patternFill>
    </fill>
    <fill>
      <patternFill patternType="solid">
        <fgColor rgb="FFAEABAB"/>
        <bgColor rgb="FFAEABAB"/>
      </patternFill>
    </fill>
  </fills>
  <borders count="43">
    <border>
      <left/>
      <right/>
      <top/>
      <bottom/>
      <diagonal/>
    </border>
    <border>
      <left/>
      <right/>
      <top/>
      <bottom/>
      <diagonal/>
    </border>
    <border>
      <left/>
      <right/>
      <top/>
      <bottom style="thin">
        <color rgb="FF000000"/>
      </bottom>
      <diagonal/>
    </border>
    <border>
      <left/>
      <right/>
      <top/>
      <bottom style="dotted">
        <color rgb="FFD8D8D8"/>
      </bottom>
      <diagonal/>
    </border>
    <border>
      <left style="thin">
        <color rgb="FFFF0000"/>
      </left>
      <right/>
      <top style="dotted">
        <color rgb="FFD8D8D8"/>
      </top>
      <bottom style="dotted">
        <color rgb="FFD8D8D8"/>
      </bottom>
      <diagonal/>
    </border>
    <border>
      <left style="thin">
        <color rgb="FFFF0000"/>
      </left>
      <right/>
      <top style="thin">
        <color rgb="FF000000"/>
      </top>
      <bottom/>
      <diagonal/>
    </border>
    <border>
      <left style="thin">
        <color rgb="FFFF0000"/>
      </left>
      <right/>
      <top/>
      <bottom style="dotted">
        <color rgb="FFD8D8D8"/>
      </bottom>
      <diagonal/>
    </border>
    <border>
      <left/>
      <right/>
      <top style="dotted">
        <color rgb="FFD8D8D8"/>
      </top>
      <bottom style="dotted">
        <color rgb="FFD8D8D8"/>
      </bottom>
      <diagonal/>
    </border>
    <border>
      <left/>
      <right/>
      <top style="dotted">
        <color rgb="FFD8D8D8"/>
      </top>
      <bottom style="thin">
        <color rgb="FF000000"/>
      </bottom>
      <diagonal/>
    </border>
    <border>
      <left style="thin">
        <color rgb="FFFF0000"/>
      </left>
      <right/>
      <top style="dotted">
        <color rgb="FFD8D8D8"/>
      </top>
      <bottom style="thin">
        <color rgb="FF000000"/>
      </bottom>
      <diagonal/>
    </border>
    <border>
      <left/>
      <right/>
      <top style="dotted">
        <color rgb="FFD8D8D8"/>
      </top>
      <bottom style="dotted">
        <color rgb="FFD8D8D8"/>
      </bottom>
      <diagonal/>
    </border>
    <border>
      <left/>
      <right/>
      <top style="dotted">
        <color rgb="FFD8D8D8"/>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dotted">
        <color rgb="FFD8D8D8"/>
      </top>
      <bottom style="dotted">
        <color rgb="FFD8D8D8"/>
      </bottom>
      <diagonal/>
    </border>
    <border>
      <left/>
      <right style="thin">
        <color rgb="FF000000"/>
      </right>
      <top style="dotted">
        <color rgb="FFD8D8D8"/>
      </top>
      <bottom style="dotted">
        <color rgb="FFD8D8D8"/>
      </bottom>
      <diagonal/>
    </border>
    <border>
      <left style="thin">
        <color rgb="FF000000"/>
      </left>
      <right/>
      <top style="dotted">
        <color rgb="FFD8D8D8"/>
      </top>
      <bottom style="thin">
        <color rgb="FF000000"/>
      </bottom>
      <diagonal/>
    </border>
    <border>
      <left/>
      <right style="thin">
        <color rgb="FF000000"/>
      </right>
      <top style="dotted">
        <color rgb="FFD8D8D8"/>
      </top>
      <bottom style="thin">
        <color rgb="FF000000"/>
      </bottom>
      <diagonal/>
    </border>
    <border>
      <left style="thin">
        <color rgb="FF000000"/>
      </left>
      <right/>
      <top style="thin">
        <color rgb="FF000000"/>
      </top>
      <bottom style="dotted">
        <color rgb="FFBFBFBF"/>
      </bottom>
      <diagonal/>
    </border>
    <border>
      <left/>
      <right/>
      <top style="thin">
        <color rgb="FF000000"/>
      </top>
      <bottom style="dotted">
        <color rgb="FFBFBFBF"/>
      </bottom>
      <diagonal/>
    </border>
    <border>
      <left/>
      <right style="thin">
        <color rgb="FF000000"/>
      </right>
      <top style="thin">
        <color rgb="FF000000"/>
      </top>
      <bottom style="dotted">
        <color rgb="FFBFBFBF"/>
      </bottom>
      <diagonal/>
    </border>
    <border>
      <left style="thin">
        <color rgb="FF000000"/>
      </left>
      <right/>
      <top style="dotted">
        <color rgb="FFBFBFBF"/>
      </top>
      <bottom style="dotted">
        <color rgb="FFBFBFBF"/>
      </bottom>
      <diagonal/>
    </border>
    <border>
      <left/>
      <right/>
      <top style="dotted">
        <color rgb="FFBFBFBF"/>
      </top>
      <bottom style="dotted">
        <color rgb="FFBFBFBF"/>
      </bottom>
      <diagonal/>
    </border>
    <border>
      <left/>
      <right style="thin">
        <color rgb="FF000000"/>
      </right>
      <top style="dotted">
        <color rgb="FFBFBFBF"/>
      </top>
      <bottom style="dotted">
        <color rgb="FFBFBFBF"/>
      </bottom>
      <diagonal/>
    </border>
    <border>
      <left/>
      <right/>
      <top style="dotted">
        <color rgb="FFBFBFBF"/>
      </top>
      <bottom style="dotted">
        <color rgb="FFBFBFBF"/>
      </bottom>
      <diagonal/>
    </border>
    <border>
      <left style="thin">
        <color rgb="FF000000"/>
      </left>
      <right/>
      <top style="dotted">
        <color rgb="FFBFBFBF"/>
      </top>
      <bottom style="thin">
        <color rgb="FF000000"/>
      </bottom>
      <diagonal/>
    </border>
    <border>
      <left/>
      <right/>
      <top style="dotted">
        <color rgb="FFBFBFBF"/>
      </top>
      <bottom style="thin">
        <color rgb="FF000000"/>
      </bottom>
      <diagonal/>
    </border>
    <border>
      <left/>
      <right/>
      <top style="dotted">
        <color rgb="FFBFBFBF"/>
      </top>
      <bottom style="thin">
        <color rgb="FF000000"/>
      </bottom>
      <diagonal/>
    </border>
    <border>
      <left/>
      <right style="thin">
        <color rgb="FF000000"/>
      </right>
      <top style="dotted">
        <color rgb="FFBFBFBF"/>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tted">
        <color rgb="FFBFBFBF"/>
      </top>
      <bottom/>
      <diagonal/>
    </border>
    <border>
      <left/>
      <right/>
      <top style="dotted">
        <color rgb="FFBFBFBF"/>
      </top>
      <bottom/>
      <diagonal/>
    </border>
    <border>
      <left/>
      <right/>
      <top style="dotted">
        <color rgb="FFBFBFBF"/>
      </top>
      <bottom/>
      <diagonal/>
    </border>
    <border>
      <left/>
      <right style="thin">
        <color rgb="FF000000"/>
      </right>
      <top style="dotted">
        <color rgb="FFBFBFBF"/>
      </top>
      <bottom/>
      <diagonal/>
    </border>
    <border>
      <left/>
      <right/>
      <top style="dotted">
        <color rgb="FFD8D8D8"/>
      </top>
      <bottom style="thin">
        <color indexed="64"/>
      </bottom>
      <diagonal/>
    </border>
  </borders>
  <cellStyleXfs count="3">
    <xf numFmtId="0" fontId="0" fillId="0" borderId="0"/>
    <xf numFmtId="43" fontId="15" fillId="0" borderId="0" applyFont="0" applyFill="0" applyBorder="0" applyAlignment="0" applyProtection="0"/>
    <xf numFmtId="9" fontId="15" fillId="0" borderId="0" applyFont="0" applyFill="0" applyBorder="0" applyAlignment="0" applyProtection="0"/>
  </cellStyleXfs>
  <cellXfs count="234">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37" fontId="1" fillId="2" borderId="1" xfId="0" quotePrefix="1" applyNumberFormat="1" applyFont="1" applyFill="1" applyBorder="1" applyAlignment="1">
      <alignment horizontal="center"/>
    </xf>
    <xf numFmtId="37" fontId="2" fillId="2" borderId="1" xfId="0" applyNumberFormat="1" applyFont="1" applyFill="1" applyBorder="1"/>
    <xf numFmtId="0" fontId="3" fillId="2" borderId="1" xfId="0" applyFont="1" applyFill="1" applyBorder="1"/>
    <xf numFmtId="37" fontId="1" fillId="2" borderId="1" xfId="0" applyNumberFormat="1" applyFont="1" applyFill="1" applyBorder="1" applyAlignment="1">
      <alignment horizontal="center"/>
    </xf>
    <xf numFmtId="1" fontId="1" fillId="2" borderId="2" xfId="0" applyNumberFormat="1" applyFont="1" applyFill="1" applyBorder="1" applyAlignment="1">
      <alignment horizontal="center"/>
    </xf>
    <xf numFmtId="0" fontId="3" fillId="2" borderId="2" xfId="0" applyFont="1" applyFill="1" applyBorder="1"/>
    <xf numFmtId="0" fontId="1" fillId="2" borderId="2" xfId="0" applyFont="1" applyFill="1" applyBorder="1" applyAlignment="1">
      <alignment horizontal="center"/>
    </xf>
    <xf numFmtId="37" fontId="2" fillId="2" borderId="2" xfId="0" applyNumberFormat="1" applyFont="1" applyFill="1" applyBorder="1"/>
    <xf numFmtId="0" fontId="1" fillId="0" borderId="0" xfId="0" applyFont="1"/>
    <xf numFmtId="37" fontId="1" fillId="0" borderId="3" xfId="0" applyNumberFormat="1" applyFont="1" applyBorder="1" applyAlignment="1">
      <alignment horizontal="center"/>
    </xf>
    <xf numFmtId="16" fontId="1" fillId="2" borderId="1" xfId="0" quotePrefix="1" applyNumberFormat="1" applyFont="1" applyFill="1" applyBorder="1" applyAlignment="1">
      <alignment horizontal="center"/>
    </xf>
    <xf numFmtId="37" fontId="1" fillId="0" borderId="3" xfId="0" applyNumberFormat="1" applyFont="1" applyBorder="1"/>
    <xf numFmtId="0" fontId="1" fillId="2" borderId="2" xfId="0" applyFont="1" applyFill="1" applyBorder="1"/>
    <xf numFmtId="0" fontId="1" fillId="3" borderId="4" xfId="0" applyFont="1" applyFill="1" applyBorder="1"/>
    <xf numFmtId="0" fontId="4" fillId="0" borderId="0" xfId="0" applyFont="1" applyAlignment="1">
      <alignment horizontal="left"/>
    </xf>
    <xf numFmtId="0" fontId="1" fillId="0" borderId="3" xfId="0" applyFont="1" applyBorder="1"/>
    <xf numFmtId="0" fontId="1" fillId="3" borderId="5" xfId="0" applyFont="1" applyFill="1" applyBorder="1"/>
    <xf numFmtId="164" fontId="5" fillId="2" borderId="1" xfId="0" applyNumberFormat="1" applyFont="1" applyFill="1" applyBorder="1" applyAlignment="1">
      <alignment horizontal="center"/>
    </xf>
    <xf numFmtId="165" fontId="1" fillId="0" borderId="3" xfId="0" applyNumberFormat="1" applyFont="1" applyBorder="1"/>
    <xf numFmtId="37" fontId="2" fillId="0" borderId="3" xfId="0" applyNumberFormat="1" applyFont="1" applyBorder="1"/>
    <xf numFmtId="165" fontId="1" fillId="3" borderId="6" xfId="0" applyNumberFormat="1" applyFont="1" applyFill="1" applyBorder="1"/>
    <xf numFmtId="0" fontId="1" fillId="0" borderId="7" xfId="0" applyFont="1" applyBorder="1"/>
    <xf numFmtId="165" fontId="1" fillId="0" borderId="7" xfId="0" applyNumberFormat="1" applyFont="1" applyBorder="1"/>
    <xf numFmtId="164" fontId="1" fillId="0" borderId="7" xfId="0" applyNumberFormat="1" applyFont="1" applyBorder="1"/>
    <xf numFmtId="165" fontId="1" fillId="3" borderId="6" xfId="0" applyNumberFormat="1" applyFont="1" applyFill="1" applyBorder="1" applyAlignment="1"/>
    <xf numFmtId="0" fontId="1" fillId="0" borderId="7" xfId="0" quotePrefix="1" applyFont="1" applyBorder="1" applyAlignment="1">
      <alignment wrapText="1"/>
    </xf>
    <xf numFmtId="164" fontId="1" fillId="3" borderId="4" xfId="0" applyNumberFormat="1" applyFont="1" applyFill="1" applyBorder="1"/>
    <xf numFmtId="165" fontId="1" fillId="3" borderId="4" xfId="0" applyNumberFormat="1" applyFont="1" applyFill="1" applyBorder="1"/>
    <xf numFmtId="165" fontId="1" fillId="0" borderId="7" xfId="0" applyNumberFormat="1" applyFont="1" applyBorder="1" applyAlignment="1">
      <alignment horizontal="right"/>
    </xf>
    <xf numFmtId="165" fontId="1" fillId="3" borderId="4" xfId="0" applyNumberFormat="1" applyFont="1" applyFill="1" applyBorder="1" applyAlignment="1">
      <alignment horizontal="right"/>
    </xf>
    <xf numFmtId="0" fontId="1" fillId="0" borderId="7" xfId="0" quotePrefix="1" applyFont="1" applyBorder="1" applyAlignment="1">
      <alignment horizontal="left"/>
    </xf>
    <xf numFmtId="165" fontId="1" fillId="3" borderId="4" xfId="0" applyNumberFormat="1" applyFont="1" applyFill="1" applyBorder="1" applyAlignment="1"/>
    <xf numFmtId="3" fontId="2" fillId="0" borderId="8" xfId="0" applyNumberFormat="1" applyFont="1" applyBorder="1"/>
    <xf numFmtId="165" fontId="2" fillId="0" borderId="8" xfId="0" applyNumberFormat="1" applyFont="1" applyBorder="1"/>
    <xf numFmtId="166" fontId="1" fillId="0" borderId="7" xfId="0" applyNumberFormat="1" applyFont="1" applyBorder="1"/>
    <xf numFmtId="165" fontId="2" fillId="3" borderId="9" xfId="0" applyNumberFormat="1" applyFont="1" applyFill="1" applyBorder="1"/>
    <xf numFmtId="0" fontId="1" fillId="0" borderId="7" xfId="0" applyFont="1" applyBorder="1" applyAlignment="1">
      <alignment horizontal="left"/>
    </xf>
    <xf numFmtId="0" fontId="2" fillId="2" borderId="1" xfId="0" applyFont="1" applyFill="1" applyBorder="1"/>
    <xf numFmtId="0" fontId="2" fillId="0" borderId="3" xfId="0" applyFont="1" applyBorder="1"/>
    <xf numFmtId="165" fontId="2" fillId="3" borderId="9" xfId="0" applyNumberFormat="1" applyFont="1" applyFill="1" applyBorder="1" applyAlignment="1"/>
    <xf numFmtId="164" fontId="2" fillId="0" borderId="8" xfId="0" applyNumberFormat="1" applyFont="1" applyBorder="1"/>
    <xf numFmtId="164" fontId="2" fillId="3" borderId="9" xfId="0" applyNumberFormat="1" applyFont="1" applyFill="1" applyBorder="1"/>
    <xf numFmtId="164" fontId="2" fillId="0" borderId="3" xfId="0" applyNumberFormat="1" applyFont="1" applyBorder="1"/>
    <xf numFmtId="0" fontId="1" fillId="0" borderId="7" xfId="0" applyFont="1" applyBorder="1" applyAlignment="1">
      <alignment wrapText="1"/>
    </xf>
    <xf numFmtId="0" fontId="2" fillId="0" borderId="0" xfId="0" applyFont="1"/>
    <xf numFmtId="164" fontId="6" fillId="0" borderId="0" xfId="0" applyNumberFormat="1" applyFont="1"/>
    <xf numFmtId="167" fontId="7" fillId="0" borderId="0" xfId="0" applyNumberFormat="1" applyFont="1"/>
    <xf numFmtId="0" fontId="8" fillId="0" borderId="0" xfId="0" applyFont="1"/>
    <xf numFmtId="0" fontId="9" fillId="0" borderId="0" xfId="0" applyFont="1" applyAlignment="1">
      <alignment vertical="center" wrapText="1"/>
    </xf>
    <xf numFmtId="3" fontId="2" fillId="0" borderId="3" xfId="0" applyNumberFormat="1" applyFont="1" applyBorder="1"/>
    <xf numFmtId="165" fontId="1" fillId="0" borderId="0" xfId="0" applyNumberFormat="1" applyFont="1"/>
    <xf numFmtId="164" fontId="2" fillId="3" borderId="6" xfId="0" applyNumberFormat="1" applyFont="1" applyFill="1" applyBorder="1"/>
    <xf numFmtId="165" fontId="6" fillId="0" borderId="0" xfId="0" applyNumberFormat="1" applyFont="1"/>
    <xf numFmtId="164" fontId="2" fillId="0" borderId="7" xfId="0" applyNumberFormat="1" applyFont="1" applyBorder="1"/>
    <xf numFmtId="165" fontId="2" fillId="0" borderId="0" xfId="0" applyNumberFormat="1" applyFont="1"/>
    <xf numFmtId="168" fontId="2" fillId="3" borderId="9" xfId="0" applyNumberFormat="1" applyFont="1" applyFill="1" applyBorder="1"/>
    <xf numFmtId="3" fontId="1" fillId="0" borderId="0" xfId="0" applyNumberFormat="1" applyFont="1"/>
    <xf numFmtId="3" fontId="2" fillId="0" borderId="0" xfId="0" applyNumberFormat="1" applyFont="1"/>
    <xf numFmtId="164" fontId="1" fillId="0" borderId="3" xfId="0" applyNumberFormat="1" applyFont="1" applyBorder="1"/>
    <xf numFmtId="164" fontId="1" fillId="3" borderId="6" xfId="0" applyNumberFormat="1" applyFont="1" applyFill="1" applyBorder="1"/>
    <xf numFmtId="164" fontId="1" fillId="2" borderId="10" xfId="0" applyNumberFormat="1" applyFont="1" applyFill="1" applyBorder="1"/>
    <xf numFmtId="165" fontId="2" fillId="0" borderId="3" xfId="0" applyNumberFormat="1" applyFont="1" applyBorder="1"/>
    <xf numFmtId="165" fontId="2" fillId="3" borderId="6" xfId="0" applyNumberFormat="1" applyFont="1" applyFill="1" applyBorder="1"/>
    <xf numFmtId="167" fontId="2" fillId="0" borderId="0" xfId="0" applyNumberFormat="1" applyFont="1" applyAlignment="1">
      <alignment wrapText="1"/>
    </xf>
    <xf numFmtId="164" fontId="2" fillId="3" borderId="4" xfId="0" applyNumberFormat="1" applyFont="1" applyFill="1" applyBorder="1"/>
    <xf numFmtId="164" fontId="1" fillId="0" borderId="8" xfId="0" applyNumberFormat="1" applyFont="1" applyBorder="1"/>
    <xf numFmtId="164" fontId="1" fillId="3" borderId="9" xfId="0" applyNumberFormat="1" applyFont="1" applyFill="1" applyBorder="1"/>
    <xf numFmtId="164" fontId="1" fillId="0" borderId="8" xfId="0" applyNumberFormat="1" applyFont="1" applyBorder="1" applyAlignment="1">
      <alignment horizontal="left"/>
    </xf>
    <xf numFmtId="164" fontId="1" fillId="0" borderId="3" xfId="0" applyNumberFormat="1" applyFont="1" applyBorder="1" applyAlignment="1">
      <alignment horizontal="left"/>
    </xf>
    <xf numFmtId="0" fontId="2" fillId="0" borderId="7" xfId="0" applyFont="1" applyBorder="1"/>
    <xf numFmtId="39" fontId="1" fillId="0" borderId="7" xfId="0" applyNumberFormat="1" applyFont="1" applyBorder="1"/>
    <xf numFmtId="169" fontId="1" fillId="0" borderId="7" xfId="0" applyNumberFormat="1" applyFont="1" applyBorder="1"/>
    <xf numFmtId="169" fontId="1" fillId="3" borderId="4" xfId="0" applyNumberFormat="1" applyFont="1" applyFill="1" applyBorder="1"/>
    <xf numFmtId="169" fontId="1" fillId="2" borderId="10" xfId="0" applyNumberFormat="1" applyFont="1" applyFill="1" applyBorder="1"/>
    <xf numFmtId="39" fontId="1" fillId="0" borderId="8" xfId="0" applyNumberFormat="1" applyFont="1" applyBorder="1"/>
    <xf numFmtId="169" fontId="1" fillId="0" borderId="8" xfId="0" applyNumberFormat="1" applyFont="1" applyBorder="1"/>
    <xf numFmtId="169" fontId="1" fillId="3" borderId="9" xfId="0" applyNumberFormat="1" applyFont="1" applyFill="1" applyBorder="1"/>
    <xf numFmtId="0" fontId="1" fillId="0" borderId="8" xfId="0" applyFont="1" applyBorder="1"/>
    <xf numFmtId="169" fontId="1" fillId="2" borderId="11" xfId="0" applyNumberFormat="1" applyFont="1" applyFill="1" applyBorder="1"/>
    <xf numFmtId="37" fontId="1" fillId="2" borderId="1" xfId="0" applyNumberFormat="1" applyFont="1" applyFill="1" applyBorder="1"/>
    <xf numFmtId="167" fontId="2" fillId="2" borderId="1" xfId="0" applyNumberFormat="1" applyFont="1" applyFill="1" applyBorder="1"/>
    <xf numFmtId="167" fontId="10" fillId="2" borderId="1" xfId="0" applyNumberFormat="1" applyFont="1" applyFill="1" applyBorder="1"/>
    <xf numFmtId="0" fontId="11" fillId="2" borderId="1" xfId="0" applyFont="1" applyFill="1" applyBorder="1" applyAlignment="1">
      <alignment wrapText="1"/>
    </xf>
    <xf numFmtId="0" fontId="0" fillId="0" borderId="0" xfId="0" applyFont="1"/>
    <xf numFmtId="0" fontId="6" fillId="0" borderId="0" xfId="0" applyFont="1"/>
    <xf numFmtId="164" fontId="1" fillId="2" borderId="1" xfId="0" applyNumberFormat="1" applyFont="1" applyFill="1" applyBorder="1"/>
    <xf numFmtId="170" fontId="1" fillId="2" borderId="1" xfId="0" applyNumberFormat="1" applyFont="1" applyFill="1" applyBorder="1"/>
    <xf numFmtId="164" fontId="1" fillId="2" borderId="1" xfId="0" applyNumberFormat="1" applyFont="1" applyFill="1" applyBorder="1" applyAlignment="1">
      <alignment horizontal="center"/>
    </xf>
    <xf numFmtId="164" fontId="1" fillId="2" borderId="12" xfId="0" applyNumberFormat="1" applyFont="1" applyFill="1" applyBorder="1" applyAlignment="1">
      <alignment horizontal="center"/>
    </xf>
    <xf numFmtId="170" fontId="2" fillId="2" borderId="1" xfId="0" applyNumberFormat="1" applyFont="1" applyFill="1" applyBorder="1"/>
    <xf numFmtId="1" fontId="1" fillId="2" borderId="1" xfId="0" applyNumberFormat="1" applyFont="1" applyFill="1" applyBorder="1"/>
    <xf numFmtId="1" fontId="1" fillId="2" borderId="13" xfId="0" applyNumberFormat="1" applyFont="1" applyFill="1" applyBorder="1" applyAlignment="1">
      <alignment horizontal="center"/>
    </xf>
    <xf numFmtId="170" fontId="2" fillId="2" borderId="2" xfId="0" applyNumberFormat="1" applyFont="1" applyFill="1" applyBorder="1"/>
    <xf numFmtId="171" fontId="1" fillId="2" borderId="1" xfId="0" applyNumberFormat="1" applyFont="1" applyFill="1" applyBorder="1"/>
    <xf numFmtId="171" fontId="1" fillId="4" borderId="14" xfId="0" applyNumberFormat="1" applyFont="1" applyFill="1" applyBorder="1"/>
    <xf numFmtId="171" fontId="1" fillId="4" borderId="15" xfId="0" applyNumberFormat="1" applyFont="1" applyFill="1" applyBorder="1"/>
    <xf numFmtId="170" fontId="2" fillId="4" borderId="15" xfId="0" applyNumberFormat="1" applyFont="1" applyFill="1" applyBorder="1"/>
    <xf numFmtId="171" fontId="1" fillId="4" borderId="16" xfId="0" applyNumberFormat="1" applyFont="1" applyFill="1" applyBorder="1"/>
    <xf numFmtId="171" fontId="1" fillId="0" borderId="0" xfId="0" applyNumberFormat="1" applyFont="1"/>
    <xf numFmtId="164" fontId="0" fillId="0" borderId="17" xfId="0" applyNumberFormat="1" applyFont="1" applyBorder="1"/>
    <xf numFmtId="164" fontId="0" fillId="0" borderId="7" xfId="0" applyNumberFormat="1" applyFont="1" applyBorder="1"/>
    <xf numFmtId="164" fontId="0" fillId="3" borderId="10" xfId="0" applyNumberFormat="1" applyFont="1" applyFill="1" applyBorder="1"/>
    <xf numFmtId="170" fontId="1" fillId="0" borderId="7" xfId="0" applyNumberFormat="1" applyFont="1" applyBorder="1"/>
    <xf numFmtId="164" fontId="0" fillId="0" borderId="18" xfId="0" applyNumberFormat="1" applyFont="1" applyBorder="1"/>
    <xf numFmtId="164" fontId="12" fillId="0" borderId="17" xfId="0" applyNumberFormat="1" applyFont="1" applyBorder="1"/>
    <xf numFmtId="164" fontId="12" fillId="0" borderId="7" xfId="0" applyNumberFormat="1" applyFont="1" applyBorder="1"/>
    <xf numFmtId="164" fontId="12" fillId="3" borderId="10" xfId="0" applyNumberFormat="1" applyFont="1" applyFill="1" applyBorder="1"/>
    <xf numFmtId="170" fontId="2" fillId="0" borderId="7" xfId="0" applyNumberFormat="1" applyFont="1" applyBorder="1"/>
    <xf numFmtId="164" fontId="12" fillId="0" borderId="18" xfId="0" applyNumberFormat="1" applyFont="1" applyBorder="1"/>
    <xf numFmtId="171" fontId="2" fillId="0" borderId="0" xfId="0" applyNumberFormat="1" applyFont="1"/>
    <xf numFmtId="164" fontId="12" fillId="0" borderId="19" xfId="0" applyNumberFormat="1" applyFont="1" applyBorder="1"/>
    <xf numFmtId="164" fontId="12" fillId="0" borderId="8" xfId="0" applyNumberFormat="1" applyFont="1" applyBorder="1"/>
    <xf numFmtId="164" fontId="12" fillId="3" borderId="11" xfId="0" applyNumberFormat="1" applyFont="1" applyFill="1" applyBorder="1"/>
    <xf numFmtId="170" fontId="2" fillId="0" borderId="8" xfId="0" applyNumberFormat="1" applyFont="1" applyBorder="1"/>
    <xf numFmtId="164" fontId="12" fillId="0" borderId="20" xfId="0" applyNumberFormat="1" applyFont="1" applyBorder="1"/>
    <xf numFmtId="164" fontId="0" fillId="0" borderId="0" xfId="0" applyNumberFormat="1" applyFont="1"/>
    <xf numFmtId="170" fontId="1" fillId="0" borderId="0" xfId="0" applyNumberFormat="1" applyFont="1"/>
    <xf numFmtId="164" fontId="1" fillId="4" borderId="14" xfId="0" applyNumberFormat="1" applyFont="1" applyFill="1" applyBorder="1"/>
    <xf numFmtId="164" fontId="1" fillId="4" borderId="15" xfId="0" applyNumberFormat="1" applyFont="1" applyFill="1" applyBorder="1"/>
    <xf numFmtId="164" fontId="1" fillId="4" borderId="16" xfId="0" applyNumberFormat="1" applyFont="1" applyFill="1" applyBorder="1"/>
    <xf numFmtId="171" fontId="12" fillId="0" borderId="0" xfId="0" applyNumberFormat="1" applyFont="1"/>
    <xf numFmtId="170" fontId="2" fillId="0" borderId="0" xfId="0" applyNumberFormat="1" applyFont="1"/>
    <xf numFmtId="170" fontId="0" fillId="0" borderId="0" xfId="0" applyNumberFormat="1" applyFont="1"/>
    <xf numFmtId="170" fontId="1" fillId="2" borderId="1" xfId="0" applyNumberFormat="1" applyFont="1" applyFill="1" applyBorder="1" applyAlignment="1">
      <alignment horizontal="left"/>
    </xf>
    <xf numFmtId="0" fontId="1" fillId="2" borderId="12" xfId="0" applyFont="1" applyFill="1" applyBorder="1" applyAlignment="1">
      <alignment horizontal="center"/>
    </xf>
    <xf numFmtId="170" fontId="2" fillId="2" borderId="1" xfId="0" applyNumberFormat="1" applyFont="1" applyFill="1" applyBorder="1" applyAlignment="1">
      <alignment horizontal="left"/>
    </xf>
    <xf numFmtId="170" fontId="2" fillId="2" borderId="2" xfId="0" applyNumberFormat="1" applyFont="1" applyFill="1" applyBorder="1" applyAlignment="1">
      <alignment horizontal="left"/>
    </xf>
    <xf numFmtId="171" fontId="13" fillId="0" borderId="0" xfId="0" applyNumberFormat="1" applyFont="1"/>
    <xf numFmtId="171" fontId="1" fillId="5" borderId="21" xfId="0" applyNumberFormat="1" applyFont="1" applyFill="1" applyBorder="1"/>
    <xf numFmtId="171" fontId="1" fillId="5" borderId="22" xfId="0" applyNumberFormat="1" applyFont="1" applyFill="1" applyBorder="1"/>
    <xf numFmtId="170" fontId="2" fillId="5" borderId="22" xfId="0" applyNumberFormat="1" applyFont="1" applyFill="1" applyBorder="1" applyAlignment="1">
      <alignment horizontal="left"/>
    </xf>
    <xf numFmtId="171" fontId="1" fillId="5" borderId="23" xfId="0" applyNumberFormat="1" applyFont="1" applyFill="1" applyBorder="1"/>
    <xf numFmtId="164" fontId="2" fillId="0" borderId="0" xfId="0" applyNumberFormat="1" applyFont="1"/>
    <xf numFmtId="164" fontId="1" fillId="2" borderId="24" xfId="0" applyNumberFormat="1" applyFont="1" applyFill="1" applyBorder="1"/>
    <xf numFmtId="164" fontId="1" fillId="2" borderId="25" xfId="0" applyNumberFormat="1" applyFont="1" applyFill="1" applyBorder="1"/>
    <xf numFmtId="164" fontId="1" fillId="3" borderId="25" xfId="0" applyNumberFormat="1" applyFont="1" applyFill="1" applyBorder="1"/>
    <xf numFmtId="170" fontId="1" fillId="2" borderId="25" xfId="0" applyNumberFormat="1" applyFont="1" applyFill="1" applyBorder="1" applyAlignment="1">
      <alignment horizontal="left"/>
    </xf>
    <xf numFmtId="164" fontId="1" fillId="2" borderId="26" xfId="0" applyNumberFormat="1" applyFont="1" applyFill="1" applyBorder="1"/>
    <xf numFmtId="171" fontId="1" fillId="2" borderId="24" xfId="0" applyNumberFormat="1" applyFont="1" applyFill="1" applyBorder="1"/>
    <xf numFmtId="171" fontId="1" fillId="2" borderId="25" xfId="0" applyNumberFormat="1" applyFont="1" applyFill="1" applyBorder="1"/>
    <xf numFmtId="9" fontId="1" fillId="2" borderId="24" xfId="0" applyNumberFormat="1" applyFont="1" applyFill="1" applyBorder="1"/>
    <xf numFmtId="9" fontId="1" fillId="2" borderId="25" xfId="0" applyNumberFormat="1" applyFont="1" applyFill="1" applyBorder="1"/>
    <xf numFmtId="9" fontId="1" fillId="3" borderId="25" xfId="0" applyNumberFormat="1" applyFont="1" applyFill="1" applyBorder="1"/>
    <xf numFmtId="170" fontId="1" fillId="0" borderId="27" xfId="0" applyNumberFormat="1" applyFont="1" applyBorder="1" applyAlignment="1">
      <alignment horizontal="left"/>
    </xf>
    <xf numFmtId="171" fontId="1" fillId="2" borderId="26" xfId="0" applyNumberFormat="1" applyFont="1" applyFill="1" applyBorder="1"/>
    <xf numFmtId="9" fontId="2" fillId="2" borderId="1" xfId="0" applyNumberFormat="1" applyFont="1" applyFill="1" applyBorder="1"/>
    <xf numFmtId="9" fontId="1" fillId="2" borderId="28" xfId="0" applyNumberFormat="1" applyFont="1" applyFill="1" applyBorder="1"/>
    <xf numFmtId="9" fontId="1" fillId="2" borderId="29" xfId="0" applyNumberFormat="1" applyFont="1" applyFill="1" applyBorder="1"/>
    <xf numFmtId="9" fontId="1" fillId="3" borderId="29" xfId="0" applyNumberFormat="1" applyFont="1" applyFill="1" applyBorder="1"/>
    <xf numFmtId="170" fontId="1" fillId="0" borderId="30" xfId="0" applyNumberFormat="1" applyFont="1" applyBorder="1" applyAlignment="1">
      <alignment horizontal="left"/>
    </xf>
    <xf numFmtId="9" fontId="1" fillId="2" borderId="31" xfId="0" applyNumberFormat="1" applyFont="1" applyFill="1" applyBorder="1"/>
    <xf numFmtId="170" fontId="1" fillId="0" borderId="0" xfId="0" applyNumberFormat="1" applyFont="1" applyAlignment="1">
      <alignment horizontal="left"/>
    </xf>
    <xf numFmtId="171" fontId="1" fillId="4" borderId="21" xfId="0" applyNumberFormat="1" applyFont="1" applyFill="1" applyBorder="1"/>
    <xf numFmtId="171" fontId="1" fillId="4" borderId="22" xfId="0" applyNumberFormat="1" applyFont="1" applyFill="1" applyBorder="1"/>
    <xf numFmtId="170" fontId="2" fillId="4" borderId="22" xfId="0" applyNumberFormat="1" applyFont="1" applyFill="1" applyBorder="1" applyAlignment="1">
      <alignment horizontal="left"/>
    </xf>
    <xf numFmtId="171" fontId="1" fillId="4" borderId="23" xfId="0" applyNumberFormat="1" applyFont="1" applyFill="1" applyBorder="1"/>
    <xf numFmtId="169" fontId="1"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9" fontId="2" fillId="2" borderId="2" xfId="0" applyNumberFormat="1" applyFont="1" applyFill="1" applyBorder="1" applyAlignment="1">
      <alignment horizontal="left"/>
    </xf>
    <xf numFmtId="1" fontId="1" fillId="2" borderId="1" xfId="0" applyNumberFormat="1" applyFont="1" applyFill="1" applyBorder="1" applyAlignment="1">
      <alignment horizontal="center"/>
    </xf>
    <xf numFmtId="169" fontId="2" fillId="5" borderId="22" xfId="0" applyNumberFormat="1" applyFont="1" applyFill="1" applyBorder="1" applyAlignment="1">
      <alignment horizontal="left"/>
    </xf>
    <xf numFmtId="169" fontId="1" fillId="2" borderId="25" xfId="0" applyNumberFormat="1" applyFont="1" applyFill="1" applyBorder="1" applyAlignment="1">
      <alignment horizontal="left"/>
    </xf>
    <xf numFmtId="169" fontId="1" fillId="0" borderId="27" xfId="0" applyNumberFormat="1" applyFont="1" applyBorder="1" applyAlignment="1">
      <alignment horizontal="left"/>
    </xf>
    <xf numFmtId="172" fontId="1" fillId="0" borderId="32" xfId="0" applyNumberFormat="1" applyFont="1" applyBorder="1"/>
    <xf numFmtId="172" fontId="1" fillId="0" borderId="33" xfId="0" applyNumberFormat="1" applyFont="1" applyBorder="1"/>
    <xf numFmtId="172" fontId="1" fillId="3" borderId="34" xfId="0" applyNumberFormat="1" applyFont="1" applyFill="1" applyBorder="1"/>
    <xf numFmtId="169" fontId="1" fillId="0" borderId="30" xfId="0" applyNumberFormat="1" applyFont="1" applyBorder="1" applyAlignment="1">
      <alignment horizontal="left"/>
    </xf>
    <xf numFmtId="170" fontId="2" fillId="0" borderId="33" xfId="0" applyNumberFormat="1" applyFont="1" applyBorder="1" applyAlignment="1">
      <alignment horizontal="left"/>
    </xf>
    <xf numFmtId="169" fontId="1" fillId="0" borderId="0" xfId="0" applyNumberFormat="1" applyFont="1" applyAlignment="1">
      <alignment horizontal="left"/>
    </xf>
    <xf numFmtId="169" fontId="2" fillId="4" borderId="22" xfId="0" applyNumberFormat="1" applyFont="1" applyFill="1" applyBorder="1" applyAlignment="1">
      <alignment horizontal="left"/>
    </xf>
    <xf numFmtId="172" fontId="1" fillId="0" borderId="35" xfId="0" applyNumberFormat="1" applyFont="1" applyBorder="1"/>
    <xf numFmtId="171" fontId="1" fillId="6" borderId="21" xfId="0" applyNumberFormat="1" applyFont="1" applyFill="1" applyBorder="1"/>
    <xf numFmtId="171" fontId="1" fillId="6" borderId="22" xfId="0" applyNumberFormat="1" applyFont="1" applyFill="1" applyBorder="1"/>
    <xf numFmtId="170" fontId="2" fillId="6" borderId="22" xfId="0" applyNumberFormat="1" applyFont="1" applyFill="1" applyBorder="1" applyAlignment="1">
      <alignment horizontal="left"/>
    </xf>
    <xf numFmtId="171" fontId="1" fillId="6" borderId="23" xfId="0" applyNumberFormat="1" applyFont="1" applyFill="1" applyBorder="1"/>
    <xf numFmtId="9" fontId="1" fillId="2" borderId="1" xfId="0" applyNumberFormat="1" applyFont="1" applyFill="1" applyBorder="1"/>
    <xf numFmtId="169" fontId="5" fillId="2" borderId="1" xfId="0" applyNumberFormat="1" applyFont="1" applyFill="1" applyBorder="1" applyAlignment="1">
      <alignment horizontal="left"/>
    </xf>
    <xf numFmtId="164" fontId="1" fillId="0" borderId="0" xfId="0" applyNumberFormat="1" applyFont="1"/>
    <xf numFmtId="172" fontId="1" fillId="0" borderId="0" xfId="0" applyNumberFormat="1" applyFont="1"/>
    <xf numFmtId="172" fontId="1" fillId="2" borderId="36" xfId="0" applyNumberFormat="1" applyFont="1" applyFill="1" applyBorder="1"/>
    <xf numFmtId="172" fontId="1" fillId="2" borderId="34" xfId="0" applyNumberFormat="1" applyFont="1" applyFill="1" applyBorder="1"/>
    <xf numFmtId="172" fontId="2" fillId="2" borderId="34" xfId="0" applyNumberFormat="1" applyFont="1" applyFill="1" applyBorder="1" applyAlignment="1">
      <alignment horizontal="left"/>
    </xf>
    <xf numFmtId="9" fontId="1" fillId="2" borderId="26" xfId="0" applyNumberFormat="1" applyFont="1" applyFill="1" applyBorder="1"/>
    <xf numFmtId="172" fontId="1" fillId="2" borderId="37" xfId="0" applyNumberFormat="1" applyFont="1" applyFill="1" applyBorder="1"/>
    <xf numFmtId="164" fontId="1" fillId="6" borderId="21" xfId="0" applyNumberFormat="1" applyFont="1" applyFill="1" applyBorder="1"/>
    <xf numFmtId="164" fontId="1" fillId="6" borderId="22" xfId="0" applyNumberFormat="1" applyFont="1" applyFill="1" applyBorder="1"/>
    <xf numFmtId="169" fontId="2" fillId="6" borderId="22" xfId="0" applyNumberFormat="1" applyFont="1" applyFill="1" applyBorder="1" applyAlignment="1">
      <alignment horizontal="left"/>
    </xf>
    <xf numFmtId="164" fontId="1" fillId="6" borderId="23" xfId="0" applyNumberFormat="1" applyFont="1" applyFill="1" applyBorder="1"/>
    <xf numFmtId="164" fontId="1" fillId="4" borderId="21" xfId="0" applyNumberFormat="1" applyFont="1" applyFill="1" applyBorder="1"/>
    <xf numFmtId="164" fontId="1" fillId="4" borderId="22" xfId="0" applyNumberFormat="1" applyFont="1" applyFill="1" applyBorder="1"/>
    <xf numFmtId="164" fontId="1" fillId="4" borderId="23" xfId="0" applyNumberFormat="1" applyFont="1" applyFill="1" applyBorder="1"/>
    <xf numFmtId="171" fontId="5" fillId="2" borderId="1" xfId="0" applyNumberFormat="1" applyFont="1" applyFill="1" applyBorder="1"/>
    <xf numFmtId="164" fontId="5" fillId="2" borderId="38" xfId="0" applyNumberFormat="1" applyFont="1" applyFill="1" applyBorder="1"/>
    <xf numFmtId="164" fontId="5" fillId="2" borderId="39" xfId="0" applyNumberFormat="1" applyFont="1" applyFill="1" applyBorder="1"/>
    <xf numFmtId="164" fontId="5" fillId="3" borderId="39" xfId="0" applyNumberFormat="1" applyFont="1" applyFill="1" applyBorder="1"/>
    <xf numFmtId="169" fontId="5" fillId="0" borderId="40" xfId="0" quotePrefix="1" applyNumberFormat="1" applyFont="1" applyBorder="1" applyAlignment="1">
      <alignment horizontal="left"/>
    </xf>
    <xf numFmtId="164" fontId="5" fillId="2" borderId="41" xfId="0" applyNumberFormat="1" applyFont="1" applyFill="1" applyBorder="1"/>
    <xf numFmtId="9" fontId="1" fillId="0" borderId="30" xfId="0" applyNumberFormat="1" applyFont="1" applyBorder="1" applyAlignment="1">
      <alignment horizontal="left"/>
    </xf>
    <xf numFmtId="9" fontId="1" fillId="0" borderId="0" xfId="0" applyNumberFormat="1" applyFont="1"/>
    <xf numFmtId="169" fontId="1" fillId="0" borderId="0" xfId="0" applyNumberFormat="1" applyFont="1"/>
    <xf numFmtId="171" fontId="1" fillId="0" borderId="0" xfId="0" applyNumberFormat="1" applyFont="1" applyAlignment="1">
      <alignment wrapText="1"/>
    </xf>
    <xf numFmtId="169" fontId="1" fillId="0" borderId="0" xfId="0" applyNumberFormat="1" applyFont="1" applyAlignment="1">
      <alignment wrapText="1"/>
    </xf>
    <xf numFmtId="164" fontId="1" fillId="0" borderId="0" xfId="0" applyNumberFormat="1" applyFont="1" applyAlignment="1">
      <alignment wrapText="1"/>
    </xf>
    <xf numFmtId="0" fontId="1" fillId="2" borderId="1" xfId="0" applyFont="1" applyFill="1" applyBorder="1" applyAlignment="1">
      <alignment horizontal="left"/>
    </xf>
    <xf numFmtId="0" fontId="2" fillId="2" borderId="1" xfId="0" applyFont="1" applyFill="1" applyBorder="1" applyAlignment="1">
      <alignment horizontal="left"/>
    </xf>
    <xf numFmtId="1" fontId="2" fillId="2" borderId="2" xfId="0" applyNumberFormat="1" applyFont="1" applyFill="1" applyBorder="1" applyAlignment="1">
      <alignment horizontal="left"/>
    </xf>
    <xf numFmtId="164" fontId="1"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 fillId="0" borderId="0" xfId="0" applyNumberFormat="1" applyFont="1" applyAlignment="1">
      <alignment horizontal="left"/>
    </xf>
    <xf numFmtId="171" fontId="5" fillId="4" borderId="21" xfId="0" applyNumberFormat="1" applyFont="1" applyFill="1" applyBorder="1"/>
    <xf numFmtId="171" fontId="5" fillId="4" borderId="22" xfId="0" applyNumberFormat="1" applyFont="1" applyFill="1" applyBorder="1"/>
    <xf numFmtId="171" fontId="5" fillId="4" borderId="22" xfId="0" applyNumberFormat="1" applyFont="1" applyFill="1" applyBorder="1" applyAlignment="1">
      <alignment horizontal="left"/>
    </xf>
    <xf numFmtId="171" fontId="5" fillId="4" borderId="23" xfId="0" applyNumberFormat="1" applyFont="1" applyFill="1" applyBorder="1"/>
    <xf numFmtId="164" fontId="5" fillId="2" borderId="24" xfId="0" applyNumberFormat="1" applyFont="1" applyFill="1" applyBorder="1"/>
    <xf numFmtId="164" fontId="5" fillId="2" borderId="25" xfId="0" applyNumberFormat="1" applyFont="1" applyFill="1" applyBorder="1"/>
    <xf numFmtId="164" fontId="5" fillId="7" borderId="25" xfId="0" applyNumberFormat="1" applyFont="1" applyFill="1" applyBorder="1"/>
    <xf numFmtId="164" fontId="5" fillId="7" borderId="24" xfId="0" applyNumberFormat="1" applyFont="1" applyFill="1" applyBorder="1"/>
    <xf numFmtId="164" fontId="5" fillId="2" borderId="25" xfId="0" applyNumberFormat="1" applyFont="1" applyFill="1" applyBorder="1" applyAlignment="1">
      <alignment horizontal="left"/>
    </xf>
    <xf numFmtId="164" fontId="5" fillId="2" borderId="26" xfId="0" applyNumberFormat="1" applyFont="1" applyFill="1" applyBorder="1"/>
    <xf numFmtId="164" fontId="5" fillId="0" borderId="27" xfId="0" applyNumberFormat="1" applyFont="1" applyBorder="1" applyAlignment="1">
      <alignment horizontal="left"/>
    </xf>
    <xf numFmtId="9" fontId="5" fillId="2" borderId="28" xfId="0" applyNumberFormat="1" applyFont="1" applyFill="1" applyBorder="1"/>
    <xf numFmtId="9" fontId="5" fillId="2" borderId="29" xfId="0" applyNumberFormat="1" applyFont="1" applyFill="1" applyBorder="1"/>
    <xf numFmtId="9" fontId="5" fillId="7" borderId="29" xfId="0" applyNumberFormat="1" applyFont="1" applyFill="1" applyBorder="1"/>
    <xf numFmtId="9" fontId="5" fillId="7" borderId="28" xfId="0" applyNumberFormat="1" applyFont="1" applyFill="1" applyBorder="1"/>
    <xf numFmtId="9" fontId="5" fillId="2" borderId="31" xfId="0" applyNumberFormat="1" applyFont="1" applyFill="1" applyBorder="1"/>
    <xf numFmtId="9" fontId="1" fillId="0" borderId="0" xfId="0" applyNumberFormat="1" applyFont="1" applyAlignment="1">
      <alignment horizontal="left"/>
    </xf>
    <xf numFmtId="169" fontId="1" fillId="2" borderId="42" xfId="0" applyNumberFormat="1" applyFont="1" applyFill="1" applyBorder="1"/>
    <xf numFmtId="173" fontId="1" fillId="0" borderId="0" xfId="1" applyNumberFormat="1" applyFont="1"/>
    <xf numFmtId="171" fontId="1" fillId="0" borderId="0" xfId="0" applyNumberFormat="1" applyFont="1" applyAlignment="1">
      <alignment horizontal="left" wrapText="1"/>
    </xf>
    <xf numFmtId="0" fontId="0" fillId="0" borderId="0" xfId="0" applyFont="1" applyAlignment="1"/>
    <xf numFmtId="9" fontId="1" fillId="0" borderId="0" xfId="2" applyFont="1"/>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333375</xdr:colOff>
      <xdr:row>14</xdr:row>
      <xdr:rowOff>28575</xdr:rowOff>
    </xdr:from>
    <xdr:ext cx="7943850" cy="59912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1378838" y="789150"/>
          <a:ext cx="7934325" cy="5981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accent2"/>
            </a:buClr>
            <a:buSzPts val="2000"/>
            <a:buFont typeface="Arial"/>
            <a:buNone/>
          </a:pPr>
          <a:r>
            <a:rPr lang="en-US" sz="2000" b="0" i="0" u="none" strike="noStrike">
              <a:solidFill>
                <a:schemeClr val="accent2"/>
              </a:solidFill>
              <a:latin typeface="Arial"/>
              <a:ea typeface="Arial"/>
              <a:cs typeface="Arial"/>
              <a:sym typeface="Arial"/>
            </a:rPr>
            <a:t>Financials and analytical info as of Q2 2019</a:t>
          </a:r>
          <a:endParaRPr sz="1600" b="0" i="0" u="none" strike="noStrike">
            <a:solidFill>
              <a:srgbClr val="000000"/>
            </a:solidFill>
            <a:latin typeface="Arial"/>
            <a:ea typeface="Arial"/>
            <a:cs typeface="Arial"/>
            <a:sym typeface="Arial"/>
          </a:endParaRPr>
        </a:p>
        <a:p>
          <a:pPr marL="0" lvl="0" indent="0" algn="l" rtl="0">
            <a:spcBef>
              <a:spcPts val="0"/>
            </a:spcBef>
            <a:spcAft>
              <a:spcPts val="0"/>
            </a:spcAft>
            <a:buSzPts val="1400"/>
            <a:buFont typeface="Arial"/>
            <a:buNone/>
          </a:pPr>
          <a:endParaRPr sz="14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1. Profit loss statement</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2. Balance sheet</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3. Cash flow</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4. Segment overview</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5. Nordic Marketplaces</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6. News Media</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7. Financial Services</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8. Growth</a:t>
          </a:r>
          <a:endParaRPr sz="1400"/>
        </a:p>
        <a:p>
          <a:pPr marL="0" lvl="0" indent="0" algn="l" rtl="0">
            <a:spcBef>
              <a:spcPts val="0"/>
            </a:spcBef>
            <a:spcAft>
              <a:spcPts val="0"/>
            </a:spcAft>
            <a:buSzPts val="1400"/>
            <a:buFont typeface="Arial"/>
            <a:buNone/>
          </a:pPr>
          <a:endParaRPr sz="14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For details on Adevinta, please refer to Adevinta's Q2 reporting on adevinta.com/ir</a:t>
          </a:r>
          <a:endParaRPr sz="1400" b="1" i="0" u="none" strike="noStrike">
            <a:solidFill>
              <a:srgbClr val="000000"/>
            </a:solidFill>
            <a:latin typeface="Arial"/>
            <a:ea typeface="Arial"/>
            <a:cs typeface="Arial"/>
            <a:sym typeface="Arial"/>
          </a:endParaRPr>
        </a:p>
        <a:p>
          <a:pPr marL="0" lvl="0" indent="0" algn="l" rtl="0">
            <a:spcBef>
              <a:spcPts val="0"/>
            </a:spcBef>
            <a:spcAft>
              <a:spcPts val="0"/>
            </a:spcAft>
            <a:buSzPts val="1400"/>
            <a:buFont typeface="Arial"/>
            <a:buNone/>
          </a:pPr>
          <a:endParaRPr sz="1400" b="1"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400"/>
            <a:buFont typeface="Arial"/>
            <a:buNone/>
          </a:pPr>
          <a:r>
            <a:rPr lang="en-US" sz="1400" b="1" i="0" u="none" strike="noStrike">
              <a:solidFill>
                <a:srgbClr val="000000"/>
              </a:solidFill>
              <a:latin typeface="Arial"/>
              <a:ea typeface="Arial"/>
              <a:cs typeface="Arial"/>
              <a:sym typeface="Arial"/>
            </a:rPr>
            <a:t>For questions, please contact Schibsted IR:</a:t>
          </a:r>
          <a:endParaRPr sz="1400"/>
        </a:p>
        <a:p>
          <a:pPr marL="0" lvl="0" indent="0" algn="l" rtl="0">
            <a:spcBef>
              <a:spcPts val="0"/>
            </a:spcBef>
            <a:spcAft>
              <a:spcPts val="0"/>
            </a:spcAft>
            <a:buSzPts val="300"/>
            <a:buFont typeface="Arial"/>
            <a:buNone/>
          </a:pPr>
          <a:endParaRPr sz="300" b="1"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Jo Christian Steigedal, Head of IR</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jcs@schibsted.no</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Mobile: +47 415 08 733</a:t>
          </a:r>
          <a:endParaRPr sz="1400"/>
        </a:p>
        <a:p>
          <a:pPr marL="0" lvl="0" indent="0" algn="l" rtl="0">
            <a:spcBef>
              <a:spcPts val="0"/>
            </a:spcBef>
            <a:spcAft>
              <a:spcPts val="0"/>
            </a:spcAft>
            <a:buSzPts val="1400"/>
            <a:buFont typeface="Arial"/>
            <a:buNone/>
          </a:pPr>
          <a:endParaRPr sz="14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Espen Risholm, IRO</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espen.risholm@schibsted.com</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Mobile: +47 924 80 248</a:t>
          </a:r>
          <a:endParaRPr sz="1400"/>
        </a:p>
        <a:p>
          <a:pPr marL="0" lvl="0" indent="0" algn="l" rtl="0">
            <a:spcBef>
              <a:spcPts val="0"/>
            </a:spcBef>
            <a:spcAft>
              <a:spcPts val="0"/>
            </a:spcAft>
            <a:buSzPts val="1400"/>
            <a:buFont typeface="Arial"/>
            <a:buNone/>
          </a:pPr>
          <a:endParaRPr sz="14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www.schibsted.com/ir</a:t>
          </a:r>
          <a:endParaRPr sz="1400"/>
        </a:p>
        <a:p>
          <a:pPr marL="0" lvl="0" indent="0" algn="l" rtl="0">
            <a:spcBef>
              <a:spcPts val="0"/>
            </a:spcBef>
            <a:spcAft>
              <a:spcPts val="0"/>
            </a:spcAft>
            <a:buClr>
              <a:srgbClr val="000000"/>
            </a:buClr>
            <a:buSzPts val="1400"/>
            <a:buFont typeface="Arial"/>
            <a:buNone/>
          </a:pPr>
          <a:r>
            <a:rPr lang="en-US" sz="1400" b="0" i="0" u="none" strike="noStrike">
              <a:solidFill>
                <a:srgbClr val="000000"/>
              </a:solidFill>
              <a:latin typeface="Arial"/>
              <a:ea typeface="Arial"/>
              <a:cs typeface="Arial"/>
              <a:sym typeface="Arial"/>
            </a:rPr>
            <a:t> </a:t>
          </a:r>
          <a:endParaRPr sz="1400"/>
        </a:p>
      </xdr:txBody>
    </xdr:sp>
    <xdr:clientData fLocksWithSheet="0"/>
  </xdr:oneCellAnchor>
  <xdr:oneCellAnchor>
    <xdr:from>
      <xdr:col>0</xdr:col>
      <xdr:colOff>457200</xdr:colOff>
      <xdr:row>0</xdr:row>
      <xdr:rowOff>47625</xdr:rowOff>
    </xdr:from>
    <xdr:ext cx="1495425" cy="1924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pageSetUpPr fitToPage="1"/>
  </sheetPr>
  <dimension ref="A1:A1000"/>
  <sheetViews>
    <sheetView showGridLines="0" tabSelected="1" zoomScaleNormal="100" workbookViewId="0">
      <selection activeCell="A2" sqref="A2"/>
    </sheetView>
  </sheetViews>
  <sheetFormatPr baseColWidth="10" defaultColWidth="14.44140625" defaultRowHeight="15" customHeight="1"/>
  <cols>
    <col min="1" max="6" width="11.4414062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left="0.39370078740157483" right="0.39370078740157483" top="0.78740157480314965" bottom="0.59055118110236227" header="0" footer="0"/>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sheetPr>
  <dimension ref="A1:AK1000"/>
  <sheetViews>
    <sheetView showGridLines="0" zoomScaleNormal="100" workbookViewId="0"/>
  </sheetViews>
  <sheetFormatPr baseColWidth="10" defaultColWidth="14.44140625" defaultRowHeight="15" customHeight="1"/>
  <cols>
    <col min="1" max="1" width="3.6640625" customWidth="1"/>
    <col min="2" max="27" width="9.6640625" customWidth="1"/>
    <col min="28" max="28" width="54.6640625" customWidth="1"/>
    <col min="29" max="37" width="9.6640625" customWidth="1"/>
  </cols>
  <sheetData>
    <row r="1" spans="1:37" ht="12.75" customHeight="1">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2.75" customHeight="1">
      <c r="A2" s="1"/>
      <c r="B2" s="2"/>
      <c r="C2" s="2"/>
      <c r="D2" s="2"/>
      <c r="E2" s="2"/>
      <c r="F2" s="2"/>
      <c r="G2" s="2"/>
      <c r="H2" s="2"/>
      <c r="I2" s="2"/>
      <c r="J2" s="2"/>
      <c r="K2" s="2"/>
      <c r="L2" s="2"/>
      <c r="M2" s="2"/>
      <c r="N2" s="2"/>
      <c r="O2" s="2"/>
      <c r="P2" s="2"/>
      <c r="Q2" s="2"/>
      <c r="R2" s="2"/>
      <c r="S2" s="2"/>
      <c r="T2" s="2"/>
      <c r="U2" s="2"/>
      <c r="V2" s="2"/>
      <c r="W2" s="2"/>
      <c r="X2" s="2"/>
      <c r="Y2" s="2"/>
      <c r="Z2" s="2"/>
      <c r="AA2" s="2"/>
      <c r="AB2" s="4" t="s">
        <v>2</v>
      </c>
      <c r="AC2" s="4"/>
      <c r="AD2" s="4"/>
      <c r="AE2" s="4"/>
      <c r="AF2" s="4"/>
      <c r="AG2" s="4"/>
      <c r="AH2" s="6"/>
      <c r="AI2" s="2"/>
      <c r="AJ2" s="2"/>
      <c r="AK2" s="2"/>
    </row>
    <row r="3" spans="1:37" ht="12.75" customHeight="1">
      <c r="A3" s="1"/>
      <c r="B3" s="2" t="s">
        <v>7</v>
      </c>
      <c r="C3" s="2" t="s">
        <v>8</v>
      </c>
      <c r="D3" s="2" t="s">
        <v>9</v>
      </c>
      <c r="E3" s="2" t="s">
        <v>10</v>
      </c>
      <c r="F3" s="2" t="s">
        <v>7</v>
      </c>
      <c r="G3" s="2" t="s">
        <v>8</v>
      </c>
      <c r="H3" s="2" t="s">
        <v>9</v>
      </c>
      <c r="I3" s="2" t="s">
        <v>10</v>
      </c>
      <c r="J3" s="2" t="s">
        <v>7</v>
      </c>
      <c r="K3" s="2" t="s">
        <v>8</v>
      </c>
      <c r="L3" s="2" t="s">
        <v>9</v>
      </c>
      <c r="M3" s="2" t="s">
        <v>10</v>
      </c>
      <c r="N3" s="2" t="s">
        <v>7</v>
      </c>
      <c r="O3" s="2" t="s">
        <v>8</v>
      </c>
      <c r="P3" s="2" t="s">
        <v>9</v>
      </c>
      <c r="Q3" s="2" t="s">
        <v>10</v>
      </c>
      <c r="R3" s="2" t="s">
        <v>7</v>
      </c>
      <c r="S3" s="2" t="s">
        <v>8</v>
      </c>
      <c r="T3" s="2" t="s">
        <v>9</v>
      </c>
      <c r="U3" s="2" t="s">
        <v>10</v>
      </c>
      <c r="V3" s="2" t="s">
        <v>7</v>
      </c>
      <c r="W3" s="2" t="s">
        <v>8</v>
      </c>
      <c r="X3" s="2" t="s">
        <v>9</v>
      </c>
      <c r="Y3" s="2" t="s">
        <v>10</v>
      </c>
      <c r="Z3" s="2" t="s">
        <v>7</v>
      </c>
      <c r="AA3" s="2" t="s">
        <v>8</v>
      </c>
      <c r="AB3" s="4" t="s">
        <v>6</v>
      </c>
      <c r="AC3" s="6" t="s">
        <v>11</v>
      </c>
      <c r="AD3" s="6" t="s">
        <v>11</v>
      </c>
      <c r="AE3" s="6" t="s">
        <v>12</v>
      </c>
      <c r="AF3" s="6" t="s">
        <v>12</v>
      </c>
      <c r="AG3" s="6" t="s">
        <v>12</v>
      </c>
      <c r="AH3" s="6" t="s">
        <v>12</v>
      </c>
      <c r="AI3" s="2" t="s">
        <v>12</v>
      </c>
      <c r="AJ3" s="2" t="s">
        <v>13</v>
      </c>
      <c r="AK3" s="2" t="s">
        <v>13</v>
      </c>
    </row>
    <row r="4" spans="1:37" ht="12.75" customHeight="1">
      <c r="A4" s="1"/>
      <c r="B4" s="7">
        <v>2013</v>
      </c>
      <c r="C4" s="7">
        <v>2013</v>
      </c>
      <c r="D4" s="7">
        <v>2013</v>
      </c>
      <c r="E4" s="7">
        <v>2013</v>
      </c>
      <c r="F4" s="7">
        <v>2014</v>
      </c>
      <c r="G4" s="7">
        <v>2014</v>
      </c>
      <c r="H4" s="7">
        <v>2014</v>
      </c>
      <c r="I4" s="7">
        <v>2014</v>
      </c>
      <c r="J4" s="7">
        <v>2015</v>
      </c>
      <c r="K4" s="7">
        <v>2015</v>
      </c>
      <c r="L4" s="7">
        <v>2015</v>
      </c>
      <c r="M4" s="7">
        <v>2015</v>
      </c>
      <c r="N4" s="7">
        <v>2016</v>
      </c>
      <c r="O4" s="7">
        <v>2016</v>
      </c>
      <c r="P4" s="7">
        <v>2016</v>
      </c>
      <c r="Q4" s="7">
        <v>2016</v>
      </c>
      <c r="R4" s="7">
        <v>2017</v>
      </c>
      <c r="S4" s="7">
        <v>2017</v>
      </c>
      <c r="T4" s="7">
        <v>2017</v>
      </c>
      <c r="U4" s="7">
        <v>2017</v>
      </c>
      <c r="V4" s="7">
        <v>2018</v>
      </c>
      <c r="W4" s="7">
        <v>2018</v>
      </c>
      <c r="X4" s="7">
        <v>2018</v>
      </c>
      <c r="Y4" s="7">
        <v>2018</v>
      </c>
      <c r="Z4" s="7">
        <v>2019</v>
      </c>
      <c r="AA4" s="7">
        <v>2019</v>
      </c>
      <c r="AB4" s="10" t="s">
        <v>16</v>
      </c>
      <c r="AC4" s="7">
        <v>2019</v>
      </c>
      <c r="AD4" s="7">
        <v>2018</v>
      </c>
      <c r="AE4" s="7">
        <v>2018</v>
      </c>
      <c r="AF4" s="7">
        <v>2017</v>
      </c>
      <c r="AG4" s="7">
        <v>2016</v>
      </c>
      <c r="AH4" s="7">
        <v>2015</v>
      </c>
      <c r="AI4" s="7">
        <v>2014</v>
      </c>
      <c r="AJ4" s="7">
        <v>2013</v>
      </c>
      <c r="AK4" s="7">
        <v>2013</v>
      </c>
    </row>
    <row r="5" spans="1:37" ht="12.75" customHeight="1">
      <c r="A5" s="1"/>
      <c r="B5" s="12" t="s">
        <v>17</v>
      </c>
      <c r="C5" s="12" t="s">
        <v>17</v>
      </c>
      <c r="D5" s="12" t="s">
        <v>17</v>
      </c>
      <c r="E5" s="12" t="s">
        <v>17</v>
      </c>
      <c r="F5" s="14"/>
      <c r="G5" s="14"/>
      <c r="H5" s="14"/>
      <c r="I5" s="14"/>
      <c r="J5" s="14"/>
      <c r="K5" s="14"/>
      <c r="L5" s="14"/>
      <c r="M5" s="14"/>
      <c r="N5" s="14"/>
      <c r="O5" s="14"/>
      <c r="P5" s="14"/>
      <c r="Q5" s="14"/>
      <c r="R5" s="14"/>
      <c r="S5" s="14"/>
      <c r="T5" s="14"/>
      <c r="U5" s="14"/>
      <c r="V5" s="14"/>
      <c r="W5" s="14"/>
      <c r="X5" s="14"/>
      <c r="Y5" s="14"/>
      <c r="Z5" s="14"/>
      <c r="AA5" s="16"/>
      <c r="AB5" s="18"/>
      <c r="AC5" s="20"/>
      <c r="AD5" s="20"/>
      <c r="AE5" s="22"/>
      <c r="AF5" s="22"/>
      <c r="AG5" s="22"/>
      <c r="AH5" s="22"/>
      <c r="AI5" s="12"/>
      <c r="AJ5" s="12" t="s">
        <v>17</v>
      </c>
      <c r="AK5" s="12" t="s">
        <v>15</v>
      </c>
    </row>
    <row r="6" spans="1:37" ht="12.75" customHeight="1">
      <c r="A6" s="1"/>
      <c r="B6" s="24"/>
      <c r="C6" s="24"/>
      <c r="D6" s="24"/>
      <c r="E6" s="24"/>
      <c r="F6" s="24"/>
      <c r="G6" s="24"/>
      <c r="H6" s="24"/>
      <c r="I6" s="24"/>
      <c r="J6" s="24"/>
      <c r="K6" s="24"/>
      <c r="L6" s="24"/>
      <c r="M6" s="24"/>
      <c r="N6" s="24"/>
      <c r="O6" s="24"/>
      <c r="P6" s="24"/>
      <c r="Q6" s="24"/>
      <c r="R6" s="24"/>
      <c r="S6" s="24"/>
      <c r="T6" s="24"/>
      <c r="U6" s="24"/>
      <c r="V6" s="24"/>
      <c r="W6" s="24"/>
      <c r="X6" s="24"/>
      <c r="Y6" s="24"/>
      <c r="Z6" s="24"/>
      <c r="AA6" s="16"/>
      <c r="AB6" s="24"/>
      <c r="AC6" s="26"/>
      <c r="AD6" s="26"/>
      <c r="AE6" s="26"/>
      <c r="AF6" s="26"/>
      <c r="AG6" s="26"/>
      <c r="AH6" s="24"/>
      <c r="AI6" s="24"/>
      <c r="AJ6" s="24"/>
      <c r="AK6" s="24"/>
    </row>
    <row r="7" spans="1:37" ht="12.75" customHeight="1">
      <c r="A7" s="1"/>
      <c r="B7" s="26">
        <v>452</v>
      </c>
      <c r="C7" s="26">
        <v>445</v>
      </c>
      <c r="D7" s="26">
        <v>433</v>
      </c>
      <c r="E7" s="26">
        <v>440</v>
      </c>
      <c r="F7" s="26">
        <v>479</v>
      </c>
      <c r="G7" s="26">
        <v>448</v>
      </c>
      <c r="H7" s="26">
        <v>463</v>
      </c>
      <c r="I7" s="26">
        <v>474</v>
      </c>
      <c r="J7" s="26">
        <v>478</v>
      </c>
      <c r="K7" s="26">
        <v>456</v>
      </c>
      <c r="L7" s="26">
        <v>477</v>
      </c>
      <c r="M7" s="26">
        <v>490</v>
      </c>
      <c r="N7" s="26">
        <v>506</v>
      </c>
      <c r="O7" s="26">
        <v>529</v>
      </c>
      <c r="P7" s="26">
        <v>528</v>
      </c>
      <c r="Q7" s="26">
        <v>533</v>
      </c>
      <c r="R7" s="26">
        <v>540.98883880793005</v>
      </c>
      <c r="S7" s="26">
        <v>551.42049699268</v>
      </c>
      <c r="T7" s="26">
        <v>553.37608510123005</v>
      </c>
      <c r="U7" s="26">
        <v>572.48661253722003</v>
      </c>
      <c r="V7" s="26">
        <v>579.54438902396998</v>
      </c>
      <c r="W7" s="26">
        <v>576.28097105388997</v>
      </c>
      <c r="X7" s="26">
        <v>590.48999762912001</v>
      </c>
      <c r="Y7" s="26">
        <v>599.01739744744998</v>
      </c>
      <c r="Z7" s="26">
        <v>613.26166387879891</v>
      </c>
      <c r="AA7" s="29">
        <v>614.18880267184113</v>
      </c>
      <c r="AB7" s="26" t="s">
        <v>23</v>
      </c>
      <c r="AC7" s="26">
        <f t="shared" ref="AC7:AC11" si="0">AA7+Z7</f>
        <v>1227.4504665506402</v>
      </c>
      <c r="AD7" s="26">
        <f t="shared" ref="AD7:AD11" si="1">V7+W7</f>
        <v>1155.8253600778598</v>
      </c>
      <c r="AE7" s="26">
        <v>2345.3327551544298</v>
      </c>
      <c r="AF7" s="26">
        <v>2218.2720334390601</v>
      </c>
      <c r="AG7" s="26">
        <v>2096</v>
      </c>
      <c r="AH7" s="26">
        <v>1901</v>
      </c>
      <c r="AI7" s="26">
        <v>1864</v>
      </c>
      <c r="AJ7" s="26">
        <v>1770</v>
      </c>
      <c r="AK7" s="26">
        <v>1787</v>
      </c>
    </row>
    <row r="8" spans="1:37" ht="12.75" customHeight="1">
      <c r="A8" s="1"/>
      <c r="B8" s="26">
        <v>564</v>
      </c>
      <c r="C8" s="26">
        <v>577</v>
      </c>
      <c r="D8" s="26">
        <v>619</v>
      </c>
      <c r="E8" s="26">
        <v>568</v>
      </c>
      <c r="F8" s="26">
        <v>541</v>
      </c>
      <c r="G8" s="26">
        <v>553</v>
      </c>
      <c r="H8" s="26">
        <v>589</v>
      </c>
      <c r="I8" s="26">
        <v>538</v>
      </c>
      <c r="J8" s="26">
        <v>495</v>
      </c>
      <c r="K8" s="26">
        <v>525</v>
      </c>
      <c r="L8" s="26">
        <v>526</v>
      </c>
      <c r="M8" s="26">
        <v>504</v>
      </c>
      <c r="N8" s="26">
        <v>485</v>
      </c>
      <c r="O8" s="26">
        <v>481</v>
      </c>
      <c r="P8" s="26">
        <v>470</v>
      </c>
      <c r="Q8" s="26">
        <v>429</v>
      </c>
      <c r="R8" s="26">
        <v>416.39924952083101</v>
      </c>
      <c r="S8" s="26">
        <v>426.90656637988394</v>
      </c>
      <c r="T8" s="26">
        <v>438.85554911070506</v>
      </c>
      <c r="U8" s="26">
        <v>393.09571866625993</v>
      </c>
      <c r="V8" s="26">
        <v>373.969180650498</v>
      </c>
      <c r="W8" s="26">
        <v>376.63867879342598</v>
      </c>
      <c r="X8" s="26">
        <v>374.74035291115598</v>
      </c>
      <c r="Y8" s="26">
        <v>355.25932480601</v>
      </c>
      <c r="Z8" s="26">
        <v>332.90770591512501</v>
      </c>
      <c r="AA8" s="29">
        <v>339.903124221018</v>
      </c>
      <c r="AB8" s="26" t="s">
        <v>26</v>
      </c>
      <c r="AC8" s="26">
        <f t="shared" si="0"/>
        <v>672.81083013614307</v>
      </c>
      <c r="AD8" s="26">
        <f t="shared" si="1"/>
        <v>750.60785944392399</v>
      </c>
      <c r="AE8" s="26">
        <v>1480.60753716109</v>
      </c>
      <c r="AF8" s="26">
        <v>1675.2570836776799</v>
      </c>
      <c r="AG8" s="26">
        <v>1865</v>
      </c>
      <c r="AH8" s="26">
        <v>2050</v>
      </c>
      <c r="AI8" s="26">
        <v>2221</v>
      </c>
      <c r="AJ8" s="26">
        <v>2328</v>
      </c>
      <c r="AK8" s="26">
        <v>2335</v>
      </c>
    </row>
    <row r="9" spans="1:37" ht="12.75" customHeight="1">
      <c r="A9" s="1"/>
      <c r="B9" s="26">
        <v>2081</v>
      </c>
      <c r="C9" s="26">
        <v>2330</v>
      </c>
      <c r="D9" s="26">
        <v>2026</v>
      </c>
      <c r="E9" s="26">
        <v>2284</v>
      </c>
      <c r="F9" s="26">
        <v>2170</v>
      </c>
      <c r="G9" s="26">
        <v>2338</v>
      </c>
      <c r="H9" s="26">
        <v>1995</v>
      </c>
      <c r="I9" s="26">
        <v>2287</v>
      </c>
      <c r="J9" s="26">
        <v>2176</v>
      </c>
      <c r="K9" s="26">
        <v>2366</v>
      </c>
      <c r="L9" s="26">
        <v>2169</v>
      </c>
      <c r="M9" s="26">
        <v>2430</v>
      </c>
      <c r="N9" s="26">
        <v>2377</v>
      </c>
      <c r="O9" s="26">
        <v>2559</v>
      </c>
      <c r="P9" s="26">
        <v>2301</v>
      </c>
      <c r="Q9" s="26">
        <v>2523</v>
      </c>
      <c r="R9" s="26">
        <v>2480.2800987789301</v>
      </c>
      <c r="S9" s="26">
        <v>2747.6255749700699</v>
      </c>
      <c r="T9" s="26">
        <v>2543.1175241978499</v>
      </c>
      <c r="U9" s="26">
        <v>2831.240861573131</v>
      </c>
      <c r="V9" s="26">
        <v>2751.85381722183</v>
      </c>
      <c r="W9" s="26">
        <v>2990.6341755192202</v>
      </c>
      <c r="X9" s="26">
        <v>2748.5599936916501</v>
      </c>
      <c r="Y9" s="26">
        <v>3093.8311854249</v>
      </c>
      <c r="Z9" s="26">
        <v>2876.6529730234997</v>
      </c>
      <c r="AA9" s="29">
        <v>3106.17144636065</v>
      </c>
      <c r="AB9" s="26" t="s">
        <v>30</v>
      </c>
      <c r="AC9" s="26">
        <f t="shared" si="0"/>
        <v>5982.8244193841492</v>
      </c>
      <c r="AD9" s="26">
        <f t="shared" si="1"/>
        <v>5742.4879927410502</v>
      </c>
      <c r="AE9" s="26">
        <v>11584.879171857601</v>
      </c>
      <c r="AF9" s="26">
        <v>10602.264059519981</v>
      </c>
      <c r="AG9" s="26">
        <v>9760</v>
      </c>
      <c r="AH9" s="26">
        <v>9141</v>
      </c>
      <c r="AI9" s="26">
        <v>8790</v>
      </c>
      <c r="AJ9" s="26">
        <v>8721</v>
      </c>
      <c r="AK9" s="26">
        <v>9017</v>
      </c>
    </row>
    <row r="10" spans="1:37" ht="12.75" customHeight="1">
      <c r="A10" s="1"/>
      <c r="B10" s="26">
        <v>490</v>
      </c>
      <c r="C10" s="26">
        <v>518</v>
      </c>
      <c r="D10" s="26">
        <v>503</v>
      </c>
      <c r="E10" s="26">
        <v>540</v>
      </c>
      <c r="F10" s="26">
        <v>520</v>
      </c>
      <c r="G10" s="26">
        <v>495</v>
      </c>
      <c r="H10" s="26">
        <v>510</v>
      </c>
      <c r="I10" s="26">
        <v>575</v>
      </c>
      <c r="J10" s="26">
        <v>545</v>
      </c>
      <c r="K10" s="26">
        <v>456</v>
      </c>
      <c r="L10" s="26">
        <v>501</v>
      </c>
      <c r="M10" s="26">
        <v>523</v>
      </c>
      <c r="N10" s="26">
        <v>515</v>
      </c>
      <c r="O10" s="26">
        <v>545</v>
      </c>
      <c r="P10" s="26">
        <v>499</v>
      </c>
      <c r="Q10" s="26">
        <v>574</v>
      </c>
      <c r="R10" s="37">
        <v>562.22572592967401</v>
      </c>
      <c r="S10" s="37">
        <v>601.18417768500615</v>
      </c>
      <c r="T10" s="37">
        <v>625.46603784778972</v>
      </c>
      <c r="U10" s="37">
        <v>658.03866523053989</v>
      </c>
      <c r="V10" s="37">
        <v>651.16405658564497</v>
      </c>
      <c r="W10" s="37">
        <v>658.73954827634395</v>
      </c>
      <c r="X10" s="37">
        <v>643.91679299878001</v>
      </c>
      <c r="Y10" s="37">
        <v>693.94822252765005</v>
      </c>
      <c r="Z10" s="37">
        <v>753.34083683393897</v>
      </c>
      <c r="AA10" s="29">
        <v>737.97596869212111</v>
      </c>
      <c r="AB10" s="26" t="s">
        <v>34</v>
      </c>
      <c r="AC10" s="26">
        <f t="shared" si="0"/>
        <v>1491.3168055260601</v>
      </c>
      <c r="AD10" s="26">
        <f t="shared" si="1"/>
        <v>1309.9036048619889</v>
      </c>
      <c r="AE10" s="26">
        <v>2647.7686203884191</v>
      </c>
      <c r="AF10" s="26">
        <v>2446.9146066930098</v>
      </c>
      <c r="AG10" s="26">
        <v>2133</v>
      </c>
      <c r="AH10" s="26">
        <v>2025</v>
      </c>
      <c r="AI10" s="26">
        <v>2100</v>
      </c>
      <c r="AJ10" s="26">
        <v>2051</v>
      </c>
      <c r="AK10" s="26">
        <v>2093</v>
      </c>
    </row>
    <row r="11" spans="1:37" ht="12.75" customHeight="1">
      <c r="A11" s="40"/>
      <c r="B11" s="43">
        <v>3587</v>
      </c>
      <c r="C11" s="43">
        <v>3870</v>
      </c>
      <c r="D11" s="43">
        <v>3581</v>
      </c>
      <c r="E11" s="43">
        <v>3832</v>
      </c>
      <c r="F11" s="43">
        <v>3710</v>
      </c>
      <c r="G11" s="43">
        <v>3834</v>
      </c>
      <c r="H11" s="43">
        <v>3557</v>
      </c>
      <c r="I11" s="43">
        <v>3874</v>
      </c>
      <c r="J11" s="43">
        <v>3694</v>
      </c>
      <c r="K11" s="43">
        <v>3803</v>
      </c>
      <c r="L11" s="43">
        <v>3673</v>
      </c>
      <c r="M11" s="43">
        <v>3947</v>
      </c>
      <c r="N11" s="43">
        <v>3883</v>
      </c>
      <c r="O11" s="43">
        <v>4114</v>
      </c>
      <c r="P11" s="43">
        <v>3798</v>
      </c>
      <c r="Q11" s="43">
        <v>4059</v>
      </c>
      <c r="R11" s="43">
        <v>3999.8939130373651</v>
      </c>
      <c r="S11" s="43">
        <v>4327.1368160276397</v>
      </c>
      <c r="T11" s="43">
        <v>4160.8151962575757</v>
      </c>
      <c r="U11" s="43">
        <v>4454.8618580071488</v>
      </c>
      <c r="V11" s="43">
        <v>4356.5314434819402</v>
      </c>
      <c r="W11" s="43">
        <v>4602.2933736428704</v>
      </c>
      <c r="X11" s="43">
        <v>4357.70713723068</v>
      </c>
      <c r="Y11" s="43">
        <v>4742.0561302059996</v>
      </c>
      <c r="Z11" s="43">
        <v>4576.1631796513602</v>
      </c>
      <c r="AA11" s="44">
        <v>4798.2393419456303</v>
      </c>
      <c r="AB11" s="43" t="s">
        <v>42</v>
      </c>
      <c r="AC11" s="43">
        <f t="shared" si="0"/>
        <v>9374.4025215969905</v>
      </c>
      <c r="AD11" s="43">
        <f t="shared" si="1"/>
        <v>8958.8248171248106</v>
      </c>
      <c r="AE11" s="43">
        <v>18058.588084561488</v>
      </c>
      <c r="AF11" s="43">
        <v>16942.70778332973</v>
      </c>
      <c r="AG11" s="43">
        <v>15854</v>
      </c>
      <c r="AH11" s="43">
        <v>15117</v>
      </c>
      <c r="AI11" s="43">
        <v>14975</v>
      </c>
      <c r="AJ11" s="43">
        <v>14870</v>
      </c>
      <c r="AK11" s="43">
        <v>15232</v>
      </c>
    </row>
    <row r="12" spans="1:37" ht="12.75" customHeight="1">
      <c r="A12" s="40"/>
      <c r="B12" s="45"/>
      <c r="C12" s="45"/>
      <c r="D12" s="45"/>
      <c r="E12" s="45"/>
      <c r="F12" s="45"/>
      <c r="G12" s="45"/>
      <c r="H12" s="45"/>
      <c r="I12" s="45"/>
      <c r="J12" s="45"/>
      <c r="K12" s="45"/>
      <c r="L12" s="45"/>
      <c r="M12" s="45"/>
      <c r="N12" s="45"/>
      <c r="O12" s="45"/>
      <c r="P12" s="45"/>
      <c r="Q12" s="45"/>
      <c r="R12" s="45"/>
      <c r="S12" s="45"/>
      <c r="T12" s="45"/>
      <c r="U12" s="45">
        <v>0</v>
      </c>
      <c r="V12" s="45"/>
      <c r="W12" s="45"/>
      <c r="X12" s="45"/>
      <c r="Y12" s="45"/>
      <c r="Z12" s="45"/>
      <c r="AA12" s="29"/>
      <c r="AB12" s="45"/>
      <c r="AC12" s="45"/>
      <c r="AD12" s="45"/>
      <c r="AE12" s="45"/>
      <c r="AF12" s="45"/>
      <c r="AG12" s="45"/>
      <c r="AH12" s="45"/>
      <c r="AI12" s="45"/>
      <c r="AJ12" s="45"/>
      <c r="AK12" s="45"/>
    </row>
    <row r="13" spans="1:37" ht="12.75" customHeight="1">
      <c r="A13" s="1"/>
      <c r="B13" s="26">
        <v>-230</v>
      </c>
      <c r="C13" s="26">
        <v>-241</v>
      </c>
      <c r="D13" s="26">
        <v>-201</v>
      </c>
      <c r="E13" s="26">
        <v>-178</v>
      </c>
      <c r="F13" s="26">
        <v>-172</v>
      </c>
      <c r="G13" s="26">
        <v>-179</v>
      </c>
      <c r="H13" s="26">
        <v>-167</v>
      </c>
      <c r="I13" s="26">
        <v>-178</v>
      </c>
      <c r="J13" s="26">
        <v>-161</v>
      </c>
      <c r="K13" s="26">
        <v>-144</v>
      </c>
      <c r="L13" s="26">
        <v>-129</v>
      </c>
      <c r="M13" s="26">
        <v>-141</v>
      </c>
      <c r="N13" s="26">
        <v>-129</v>
      </c>
      <c r="O13" s="26">
        <v>-129</v>
      </c>
      <c r="P13" s="26">
        <v>-118</v>
      </c>
      <c r="Q13" s="26">
        <v>-124</v>
      </c>
      <c r="R13" s="26">
        <v>-107.417931172113</v>
      </c>
      <c r="S13" s="26">
        <v>-109.61195936254698</v>
      </c>
      <c r="T13" s="26">
        <v>-101.56306818148406</v>
      </c>
      <c r="U13" s="26">
        <v>-113.38100399441294</v>
      </c>
      <c r="V13" s="26">
        <v>-101.752107816676</v>
      </c>
      <c r="W13" s="26">
        <v>-101.341257980001</v>
      </c>
      <c r="X13" s="26">
        <v>-96.819522511968998</v>
      </c>
      <c r="Y13" s="26">
        <v>-108.980578887306</v>
      </c>
      <c r="Z13" s="26">
        <v>-102.07102124272301</v>
      </c>
      <c r="AA13" s="29">
        <v>-102.30090274212401</v>
      </c>
      <c r="AB13" s="26" t="s">
        <v>48</v>
      </c>
      <c r="AC13" s="26">
        <f t="shared" ref="AC13:AC16" si="2">AA13+Z13</f>
        <v>-204.371923984847</v>
      </c>
      <c r="AD13" s="26">
        <f t="shared" ref="AD13:AD16" si="3">V13+W13</f>
        <v>-203.09336579667701</v>
      </c>
      <c r="AE13" s="26">
        <v>-408.89346719595198</v>
      </c>
      <c r="AF13" s="26">
        <v>-431.97396271055698</v>
      </c>
      <c r="AG13" s="26">
        <v>-500</v>
      </c>
      <c r="AH13" s="26">
        <v>-575</v>
      </c>
      <c r="AI13" s="26">
        <v>-696</v>
      </c>
      <c r="AJ13" s="26">
        <v>-850</v>
      </c>
      <c r="AK13" s="26">
        <v>-871</v>
      </c>
    </row>
    <row r="14" spans="1:37" ht="12.75" customHeight="1">
      <c r="A14" s="1"/>
      <c r="B14" s="26">
        <v>-1349</v>
      </c>
      <c r="C14" s="26">
        <v>-1360</v>
      </c>
      <c r="D14" s="26">
        <v>-1216</v>
      </c>
      <c r="E14" s="26">
        <v>-1389</v>
      </c>
      <c r="F14" s="26">
        <v>-1427</v>
      </c>
      <c r="G14" s="26">
        <v>-1405</v>
      </c>
      <c r="H14" s="26">
        <v>-1255</v>
      </c>
      <c r="I14" s="26">
        <v>-1477</v>
      </c>
      <c r="J14" s="26">
        <v>-1487</v>
      </c>
      <c r="K14" s="26">
        <v>-1460</v>
      </c>
      <c r="L14" s="26">
        <v>-1372</v>
      </c>
      <c r="M14" s="26">
        <v>-1565</v>
      </c>
      <c r="N14" s="26">
        <v>-1562</v>
      </c>
      <c r="O14" s="26">
        <v>-1568</v>
      </c>
      <c r="P14" s="26">
        <v>-1396</v>
      </c>
      <c r="Q14" s="26">
        <v>-1615</v>
      </c>
      <c r="R14" s="26">
        <v>-1546.1823113539301</v>
      </c>
      <c r="S14" s="26">
        <v>-1605.9044655826299</v>
      </c>
      <c r="T14" s="26">
        <v>-1487.0620598718401</v>
      </c>
      <c r="U14" s="26">
        <v>-1677.9433479945192</v>
      </c>
      <c r="V14" s="26">
        <v>-1705.6010718145899</v>
      </c>
      <c r="W14" s="26">
        <v>-1660.7855472799099</v>
      </c>
      <c r="X14" s="26">
        <v>-1517.9436933786999</v>
      </c>
      <c r="Y14" s="26">
        <v>-1713.53628036853</v>
      </c>
      <c r="Z14" s="26">
        <v>-1772.71758137866</v>
      </c>
      <c r="AA14" s="29">
        <v>-1745.6169913414999</v>
      </c>
      <c r="AB14" s="26" t="s">
        <v>52</v>
      </c>
      <c r="AC14" s="26">
        <f t="shared" si="2"/>
        <v>-3518.3345727201599</v>
      </c>
      <c r="AD14" s="26">
        <f t="shared" si="3"/>
        <v>-3366.3866190945</v>
      </c>
      <c r="AE14" s="26">
        <v>-6597.8665928417304</v>
      </c>
      <c r="AF14" s="26">
        <v>-6317.0921848029193</v>
      </c>
      <c r="AG14" s="26">
        <v>-6141</v>
      </c>
      <c r="AH14" s="26">
        <v>-5884</v>
      </c>
      <c r="AI14" s="26">
        <v>-5564</v>
      </c>
      <c r="AJ14" s="26">
        <v>-5314</v>
      </c>
      <c r="AK14" s="26">
        <v>-5474</v>
      </c>
    </row>
    <row r="15" spans="1:37" ht="12.75" customHeight="1">
      <c r="A15" s="1"/>
      <c r="B15" s="26">
        <v>-1711</v>
      </c>
      <c r="C15" s="26">
        <v>-1707</v>
      </c>
      <c r="D15" s="26">
        <v>-1701</v>
      </c>
      <c r="E15" s="26">
        <v>-1810</v>
      </c>
      <c r="F15" s="26">
        <v>-1701</v>
      </c>
      <c r="G15" s="26">
        <v>-1676</v>
      </c>
      <c r="H15" s="26">
        <v>-1631</v>
      </c>
      <c r="I15" s="26">
        <v>-1766</v>
      </c>
      <c r="J15" s="26">
        <v>-1670</v>
      </c>
      <c r="K15" s="26">
        <v>-1557</v>
      </c>
      <c r="L15" s="26">
        <v>-1616</v>
      </c>
      <c r="M15" s="26">
        <v>-1799</v>
      </c>
      <c r="N15" s="26">
        <v>-1771</v>
      </c>
      <c r="O15" s="26">
        <v>-1780</v>
      </c>
      <c r="P15" s="26">
        <v>-1712</v>
      </c>
      <c r="Q15" s="26">
        <v>-1819</v>
      </c>
      <c r="R15" s="26">
        <v>-1912.63882078919</v>
      </c>
      <c r="S15" s="26">
        <v>-1917.2293114990002</v>
      </c>
      <c r="T15" s="26">
        <v>-1789.1357460835898</v>
      </c>
      <c r="U15" s="26">
        <v>-1968.9075622190703</v>
      </c>
      <c r="V15" s="26">
        <v>-1938.75991336371</v>
      </c>
      <c r="W15" s="26">
        <v>-1944.7845219267001</v>
      </c>
      <c r="X15" s="26">
        <v>-1878.2316903548001</v>
      </c>
      <c r="Y15" s="26">
        <v>-2022.4496098078</v>
      </c>
      <c r="Z15" s="26">
        <v>-1845.554550560058</v>
      </c>
      <c r="AA15" s="29">
        <v>-1890.0488135491942</v>
      </c>
      <c r="AB15" s="26" t="s">
        <v>54</v>
      </c>
      <c r="AC15" s="26">
        <f t="shared" si="2"/>
        <v>-3735.6033641092522</v>
      </c>
      <c r="AD15" s="26">
        <f t="shared" si="3"/>
        <v>-3883.5444352904101</v>
      </c>
      <c r="AE15" s="26">
        <v>-7784.2257354530102</v>
      </c>
      <c r="AF15" s="26">
        <v>-7587.9114405908504</v>
      </c>
      <c r="AG15" s="26">
        <v>-7082</v>
      </c>
      <c r="AH15" s="26">
        <v>-6642</v>
      </c>
      <c r="AI15" s="26">
        <v>-6774</v>
      </c>
      <c r="AJ15" s="26">
        <v>-6929</v>
      </c>
      <c r="AK15" s="26">
        <v>-7228</v>
      </c>
    </row>
    <row r="16" spans="1:37" ht="12.75" customHeight="1">
      <c r="A16" s="1"/>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9"/>
      <c r="AB16" s="26" t="s">
        <v>55</v>
      </c>
      <c r="AC16" s="26">
        <f t="shared" si="2"/>
        <v>0</v>
      </c>
      <c r="AD16" s="26">
        <f t="shared" si="3"/>
        <v>0</v>
      </c>
      <c r="AE16" s="26">
        <v>0</v>
      </c>
      <c r="AF16" s="26">
        <v>0</v>
      </c>
      <c r="AG16" s="26">
        <v>0</v>
      </c>
      <c r="AH16" s="26">
        <v>0</v>
      </c>
      <c r="AI16" s="26">
        <v>0</v>
      </c>
      <c r="AJ16" s="26">
        <v>0</v>
      </c>
      <c r="AK16" s="26">
        <v>13</v>
      </c>
    </row>
    <row r="17" spans="1:37" ht="12.75" customHeight="1">
      <c r="A17" s="1"/>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9"/>
      <c r="AB17" s="56"/>
      <c r="AC17" s="26"/>
      <c r="AD17" s="26"/>
      <c r="AE17" s="26"/>
      <c r="AF17" s="26"/>
      <c r="AG17" s="26"/>
      <c r="AH17" s="26"/>
      <c r="AI17" s="26"/>
      <c r="AJ17" s="26"/>
      <c r="AK17" s="26"/>
    </row>
    <row r="18" spans="1:37" ht="12.75" customHeight="1">
      <c r="A18" s="40"/>
      <c r="B18" s="43">
        <v>297</v>
      </c>
      <c r="C18" s="43">
        <v>562</v>
      </c>
      <c r="D18" s="43">
        <v>463</v>
      </c>
      <c r="E18" s="43">
        <v>455</v>
      </c>
      <c r="F18" s="43">
        <v>410</v>
      </c>
      <c r="G18" s="43">
        <v>574</v>
      </c>
      <c r="H18" s="43">
        <v>504</v>
      </c>
      <c r="I18" s="43">
        <v>453</v>
      </c>
      <c r="J18" s="43">
        <v>376</v>
      </c>
      <c r="K18" s="43">
        <v>642</v>
      </c>
      <c r="L18" s="43">
        <v>556</v>
      </c>
      <c r="M18" s="43">
        <v>442</v>
      </c>
      <c r="N18" s="43">
        <v>421</v>
      </c>
      <c r="O18" s="43">
        <v>637</v>
      </c>
      <c r="P18" s="43">
        <v>572</v>
      </c>
      <c r="Q18" s="43">
        <v>501</v>
      </c>
      <c r="R18" s="43">
        <v>433.65484972213153</v>
      </c>
      <c r="S18" s="43">
        <v>694.39107958346381</v>
      </c>
      <c r="T18" s="43">
        <v>783.05432212066194</v>
      </c>
      <c r="U18" s="43">
        <v>694.62994379914562</v>
      </c>
      <c r="V18" s="43">
        <v>610.41835048696805</v>
      </c>
      <c r="W18" s="43">
        <v>895.38204645626195</v>
      </c>
      <c r="X18" s="43">
        <v>864.71223098523001</v>
      </c>
      <c r="Y18" s="43">
        <v>897.08966114235</v>
      </c>
      <c r="Z18" s="43">
        <v>855.82002646992794</v>
      </c>
      <c r="AA18" s="58">
        <v>1060.272634312812</v>
      </c>
      <c r="AB18" s="43" t="s">
        <v>59</v>
      </c>
      <c r="AC18" s="43">
        <f t="shared" ref="AC18:AC25" si="4">AA18+Z18</f>
        <v>1916.09266078274</v>
      </c>
      <c r="AD18" s="43">
        <f t="shared" ref="AD18:AD25" si="5">V18+W18</f>
        <v>1505.80039694323</v>
      </c>
      <c r="AE18" s="43">
        <v>3267.60228907081</v>
      </c>
      <c r="AF18" s="43">
        <v>2605.7301952254029</v>
      </c>
      <c r="AG18" s="43">
        <v>2131</v>
      </c>
      <c r="AH18" s="43">
        <v>2016</v>
      </c>
      <c r="AI18" s="43">
        <v>1941</v>
      </c>
      <c r="AJ18" s="43">
        <v>1777</v>
      </c>
      <c r="AK18" s="43">
        <v>1672</v>
      </c>
    </row>
    <row r="19" spans="1:37" ht="12.75" customHeight="1">
      <c r="A19" s="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2"/>
      <c r="AB19" s="61"/>
      <c r="AC19" s="61">
        <f t="shared" si="4"/>
        <v>0</v>
      </c>
      <c r="AD19" s="61">
        <f t="shared" si="5"/>
        <v>0</v>
      </c>
      <c r="AE19" s="61">
        <v>0</v>
      </c>
      <c r="AF19" s="61"/>
      <c r="AG19" s="61"/>
      <c r="AH19" s="61"/>
      <c r="AI19" s="61"/>
      <c r="AJ19" s="61"/>
      <c r="AK19" s="61"/>
    </row>
    <row r="20" spans="1:37" ht="12.75" customHeight="1">
      <c r="A20" s="1"/>
      <c r="B20" s="26">
        <v>-117</v>
      </c>
      <c r="C20" s="26">
        <v>-119</v>
      </c>
      <c r="D20" s="26">
        <v>-121</v>
      </c>
      <c r="E20" s="26">
        <v>-119</v>
      </c>
      <c r="F20" s="26">
        <v>-114</v>
      </c>
      <c r="G20" s="26">
        <v>-112</v>
      </c>
      <c r="H20" s="26">
        <v>-123</v>
      </c>
      <c r="I20" s="26">
        <v>-118</v>
      </c>
      <c r="J20" s="26">
        <v>-118</v>
      </c>
      <c r="K20" s="26">
        <v>-119</v>
      </c>
      <c r="L20" s="26">
        <v>-129</v>
      </c>
      <c r="M20" s="26">
        <v>-132</v>
      </c>
      <c r="N20" s="26">
        <v>-123</v>
      </c>
      <c r="O20" s="26">
        <v>-132</v>
      </c>
      <c r="P20" s="26">
        <v>-127</v>
      </c>
      <c r="Q20" s="26">
        <v>-147</v>
      </c>
      <c r="R20" s="26">
        <v>-144.711680441417</v>
      </c>
      <c r="S20" s="26">
        <v>-155.81857980863396</v>
      </c>
      <c r="T20" s="26">
        <v>-158.17845124600103</v>
      </c>
      <c r="U20" s="26">
        <v>-175.23429350671</v>
      </c>
      <c r="V20" s="26">
        <v>-172.18886557758799</v>
      </c>
      <c r="W20" s="26">
        <v>-174.94530981438299</v>
      </c>
      <c r="X20" s="26">
        <v>-181.21</v>
      </c>
      <c r="Y20" s="26">
        <v>-202.96830596461399</v>
      </c>
      <c r="Z20" s="26">
        <v>-315.74022738465203</v>
      </c>
      <c r="AA20" s="29">
        <v>-308.22124112862195</v>
      </c>
      <c r="AB20" s="26" t="s">
        <v>63</v>
      </c>
      <c r="AC20" s="26">
        <f t="shared" si="4"/>
        <v>-623.96146851327399</v>
      </c>
      <c r="AD20" s="26">
        <f t="shared" si="5"/>
        <v>-347.13417539197098</v>
      </c>
      <c r="AE20" s="26">
        <v>-731.31248135658507</v>
      </c>
      <c r="AF20" s="26">
        <v>-633.94300500276199</v>
      </c>
      <c r="AG20" s="26">
        <v>-529</v>
      </c>
      <c r="AH20" s="26">
        <v>-498</v>
      </c>
      <c r="AI20" s="26">
        <v>-467</v>
      </c>
      <c r="AJ20" s="26">
        <v>-476</v>
      </c>
      <c r="AK20" s="26">
        <v>-490</v>
      </c>
    </row>
    <row r="21" spans="1:37" ht="12.75" customHeight="1">
      <c r="A21" s="40"/>
      <c r="B21" s="26">
        <v>-26</v>
      </c>
      <c r="C21" s="26">
        <v>-11</v>
      </c>
      <c r="D21" s="26">
        <v>-30</v>
      </c>
      <c r="E21" s="26">
        <v>-56</v>
      </c>
      <c r="F21" s="26">
        <v>-202</v>
      </c>
      <c r="G21" s="26">
        <v>-216</v>
      </c>
      <c r="H21" s="26">
        <v>-252</v>
      </c>
      <c r="I21" s="26">
        <v>-171</v>
      </c>
      <c r="J21" s="26">
        <v>354</v>
      </c>
      <c r="K21" s="26">
        <v>-107</v>
      </c>
      <c r="L21" s="26">
        <v>-124</v>
      </c>
      <c r="M21" s="26">
        <v>-71</v>
      </c>
      <c r="N21" s="26">
        <v>-43</v>
      </c>
      <c r="O21" s="26">
        <v>-40</v>
      </c>
      <c r="P21" s="26">
        <v>-43</v>
      </c>
      <c r="Q21" s="26">
        <v>-45</v>
      </c>
      <c r="R21" s="26">
        <v>-57.865460755893196</v>
      </c>
      <c r="S21" s="26">
        <v>-11.156926319586205</v>
      </c>
      <c r="T21" s="26">
        <v>-14.612682152957987</v>
      </c>
      <c r="U21" s="26">
        <v>-29.495641475390599</v>
      </c>
      <c r="V21" s="26">
        <v>-5.85773632171309</v>
      </c>
      <c r="W21" s="26">
        <v>29.754319631056401</v>
      </c>
      <c r="X21" s="26">
        <v>0.662450689527599</v>
      </c>
      <c r="Y21" s="26">
        <v>35.1775879231229</v>
      </c>
      <c r="Z21" s="26">
        <v>22.206550906461203</v>
      </c>
      <c r="AA21" s="29">
        <v>-54.629614453973403</v>
      </c>
      <c r="AB21" s="26" t="s">
        <v>55</v>
      </c>
      <c r="AC21" s="26">
        <f t="shared" si="4"/>
        <v>-32.4230635475122</v>
      </c>
      <c r="AD21" s="26">
        <f t="shared" si="5"/>
        <v>23.89658330934331</v>
      </c>
      <c r="AE21" s="26">
        <v>59.736621921993809</v>
      </c>
      <c r="AF21" s="26">
        <v>-113.13071070382799</v>
      </c>
      <c r="AG21" s="26">
        <v>-171</v>
      </c>
      <c r="AH21" s="26">
        <v>52</v>
      </c>
      <c r="AI21" s="26">
        <v>-841</v>
      </c>
      <c r="AJ21" s="26">
        <v>-123</v>
      </c>
      <c r="AK21" s="26">
        <v>0</v>
      </c>
    </row>
    <row r="22" spans="1:37" ht="12.75" customHeight="1">
      <c r="A22" s="1"/>
      <c r="B22" s="26"/>
      <c r="C22" s="26"/>
      <c r="D22" s="26"/>
      <c r="E22" s="63"/>
      <c r="F22" s="26"/>
      <c r="G22" s="26"/>
      <c r="H22" s="26"/>
      <c r="I22" s="26"/>
      <c r="J22" s="26"/>
      <c r="K22" s="26"/>
      <c r="L22" s="26"/>
      <c r="M22" s="26"/>
      <c r="N22" s="26"/>
      <c r="O22" s="26"/>
      <c r="P22" s="26"/>
      <c r="Q22" s="26"/>
      <c r="R22" s="26">
        <v>4.97433914400062E-4</v>
      </c>
      <c r="S22" s="26">
        <v>-4.97433914400062E-4</v>
      </c>
      <c r="T22" s="26">
        <v>0</v>
      </c>
      <c r="U22" s="26">
        <v>0</v>
      </c>
      <c r="V22" s="26">
        <v>-4.4386467401181999E-5</v>
      </c>
      <c r="W22" s="26">
        <v>6.3914277999902E-4</v>
      </c>
      <c r="X22" s="26">
        <v>2.3964772749201301E-4</v>
      </c>
      <c r="Y22" s="26">
        <v>-601.36806923029997</v>
      </c>
      <c r="Z22" s="26">
        <v>0</v>
      </c>
      <c r="AA22" s="29">
        <v>0</v>
      </c>
      <c r="AB22" s="26" t="s">
        <v>67</v>
      </c>
      <c r="AC22" s="26">
        <f t="shared" si="4"/>
        <v>0</v>
      </c>
      <c r="AD22" s="26">
        <f t="shared" si="5"/>
        <v>5.9475631259783802E-4</v>
      </c>
      <c r="AE22" s="26">
        <v>-601.36723482625985</v>
      </c>
      <c r="AF22" s="26">
        <v>0</v>
      </c>
      <c r="AG22" s="26">
        <v>0</v>
      </c>
      <c r="AH22" s="26">
        <v>0</v>
      </c>
      <c r="AI22" s="26">
        <v>0</v>
      </c>
      <c r="AJ22" s="26"/>
      <c r="AK22" s="26"/>
    </row>
    <row r="23" spans="1:37" ht="12.75" customHeight="1">
      <c r="A23" s="1"/>
      <c r="B23" s="26">
        <v>0</v>
      </c>
      <c r="C23" s="26">
        <v>-2</v>
      </c>
      <c r="D23" s="26">
        <v>0</v>
      </c>
      <c r="E23" s="26">
        <v>-148</v>
      </c>
      <c r="F23" s="26">
        <v>-9</v>
      </c>
      <c r="G23" s="26">
        <v>0</v>
      </c>
      <c r="H23" s="26">
        <v>-1</v>
      </c>
      <c r="I23" s="26">
        <v>-121</v>
      </c>
      <c r="J23" s="26">
        <v>-6</v>
      </c>
      <c r="K23" s="26">
        <v>-3</v>
      </c>
      <c r="L23" s="26">
        <v>-14</v>
      </c>
      <c r="M23" s="26">
        <v>-465</v>
      </c>
      <c r="N23" s="26">
        <v>0</v>
      </c>
      <c r="O23" s="26">
        <v>-39</v>
      </c>
      <c r="P23" s="26">
        <v>-16</v>
      </c>
      <c r="Q23" s="26">
        <v>-25</v>
      </c>
      <c r="R23" s="26">
        <v>-7.7305733999992303E-4</v>
      </c>
      <c r="S23" s="26">
        <v>-8.6864124073418996</v>
      </c>
      <c r="T23" s="26">
        <v>-2.4100898501831018</v>
      </c>
      <c r="U23" s="26">
        <v>-38.240686306172499</v>
      </c>
      <c r="V23" s="26">
        <v>-4.8524386300430002</v>
      </c>
      <c r="W23" s="26">
        <v>-124.90968101603001</v>
      </c>
      <c r="X23" s="26">
        <v>-2E-3</v>
      </c>
      <c r="Y23" s="26">
        <v>-16.0642858095459</v>
      </c>
      <c r="Z23" s="26">
        <v>-11.780296259212401</v>
      </c>
      <c r="AA23" s="29">
        <v>6.1759695579999968E-2</v>
      </c>
      <c r="AB23" s="26" t="s">
        <v>68</v>
      </c>
      <c r="AC23" s="26">
        <f t="shared" si="4"/>
        <v>-11.718536563632401</v>
      </c>
      <c r="AD23" s="26">
        <f t="shared" si="5"/>
        <v>-129.76211964607302</v>
      </c>
      <c r="AE23" s="26">
        <v>-145.82840545561893</v>
      </c>
      <c r="AF23" s="26">
        <v>-49.3379616210375</v>
      </c>
      <c r="AG23" s="26">
        <v>-80</v>
      </c>
      <c r="AH23" s="26">
        <v>-488</v>
      </c>
      <c r="AI23" s="26">
        <v>-131</v>
      </c>
      <c r="AJ23" s="26">
        <v>-150</v>
      </c>
      <c r="AK23" s="26">
        <v>-150</v>
      </c>
    </row>
    <row r="24" spans="1:37" ht="12.75" customHeight="1">
      <c r="A24" s="1"/>
      <c r="B24" s="26">
        <v>-7</v>
      </c>
      <c r="C24" s="26">
        <v>8</v>
      </c>
      <c r="D24" s="26">
        <v>-225</v>
      </c>
      <c r="E24" s="26">
        <v>871</v>
      </c>
      <c r="F24" s="26">
        <v>45</v>
      </c>
      <c r="G24" s="26">
        <v>-30</v>
      </c>
      <c r="H24" s="26">
        <v>88</v>
      </c>
      <c r="I24" s="26">
        <v>-95</v>
      </c>
      <c r="J24" s="26">
        <v>267</v>
      </c>
      <c r="K24" s="26">
        <v>97</v>
      </c>
      <c r="L24" s="26">
        <v>794</v>
      </c>
      <c r="M24" s="26">
        <v>-79</v>
      </c>
      <c r="N24" s="26">
        <v>-24</v>
      </c>
      <c r="O24" s="26">
        <v>-69</v>
      </c>
      <c r="P24" s="26">
        <v>-32</v>
      </c>
      <c r="Q24" s="26">
        <v>11</v>
      </c>
      <c r="R24" s="26">
        <v>-2.8909741882119979</v>
      </c>
      <c r="S24" s="26">
        <v>1286.1987667033757</v>
      </c>
      <c r="T24" s="26">
        <v>194.26324858862517</v>
      </c>
      <c r="U24" s="26">
        <v>27.76417230568677</v>
      </c>
      <c r="V24" s="26">
        <v>-10.429842122722899</v>
      </c>
      <c r="W24" s="26">
        <v>-2.1698127683371</v>
      </c>
      <c r="X24" s="26">
        <v>-5.6911892384699003</v>
      </c>
      <c r="Y24" s="26">
        <v>-37.001557427615097</v>
      </c>
      <c r="Z24" s="26">
        <v>-30.615481771421099</v>
      </c>
      <c r="AA24" s="29">
        <v>-94.574032588001913</v>
      </c>
      <c r="AB24" s="26" t="s">
        <v>71</v>
      </c>
      <c r="AC24" s="26">
        <f t="shared" si="4"/>
        <v>-125.18951435942301</v>
      </c>
      <c r="AD24" s="26">
        <f t="shared" si="5"/>
        <v>-12.599654891059998</v>
      </c>
      <c r="AE24" s="26">
        <v>-55.292401557144998</v>
      </c>
      <c r="AF24" s="26">
        <v>1505.3352134094757</v>
      </c>
      <c r="AG24" s="26">
        <v>-114</v>
      </c>
      <c r="AH24" s="26">
        <v>1079</v>
      </c>
      <c r="AI24" s="26">
        <v>8</v>
      </c>
      <c r="AJ24" s="26">
        <v>647</v>
      </c>
      <c r="AK24" s="26">
        <v>1169</v>
      </c>
    </row>
    <row r="25" spans="1:37" ht="12.75" customHeight="1">
      <c r="A25" s="40"/>
      <c r="B25" s="43">
        <v>147</v>
      </c>
      <c r="C25" s="43">
        <v>438</v>
      </c>
      <c r="D25" s="43">
        <v>87</v>
      </c>
      <c r="E25" s="43">
        <v>1003</v>
      </c>
      <c r="F25" s="43">
        <v>130</v>
      </c>
      <c r="G25" s="43">
        <v>216</v>
      </c>
      <c r="H25" s="43">
        <v>216</v>
      </c>
      <c r="I25" s="43">
        <v>-52</v>
      </c>
      <c r="J25" s="43">
        <v>873</v>
      </c>
      <c r="K25" s="43">
        <v>510</v>
      </c>
      <c r="L25" s="43">
        <v>1083</v>
      </c>
      <c r="M25" s="43">
        <v>-305</v>
      </c>
      <c r="N25" s="43">
        <v>231</v>
      </c>
      <c r="O25" s="43">
        <v>357</v>
      </c>
      <c r="P25" s="43">
        <v>354</v>
      </c>
      <c r="Q25" s="43">
        <v>295</v>
      </c>
      <c r="R25" s="43">
        <v>228.18645871318373</v>
      </c>
      <c r="S25" s="43">
        <v>1804.9274303173631</v>
      </c>
      <c r="T25" s="43">
        <v>802.11634746014442</v>
      </c>
      <c r="U25" s="43">
        <v>479.42349481655947</v>
      </c>
      <c r="V25" s="43">
        <v>417.08946783490097</v>
      </c>
      <c r="W25" s="43">
        <v>623.11220163135204</v>
      </c>
      <c r="X25" s="43">
        <v>678.47069197087001</v>
      </c>
      <c r="Y25" s="43">
        <v>74.865030633399996</v>
      </c>
      <c r="Z25" s="43">
        <v>519.890571961104</v>
      </c>
      <c r="AA25" s="44">
        <v>602.90950583779602</v>
      </c>
      <c r="AB25" s="43" t="s">
        <v>72</v>
      </c>
      <c r="AC25" s="43">
        <f t="shared" si="4"/>
        <v>1122.8000777989</v>
      </c>
      <c r="AD25" s="43">
        <f t="shared" si="5"/>
        <v>1040.201669466253</v>
      </c>
      <c r="AE25" s="43">
        <v>1793.5373920705231</v>
      </c>
      <c r="AF25" s="43">
        <v>3314.6537313072508</v>
      </c>
      <c r="AG25" s="43">
        <v>1237</v>
      </c>
      <c r="AH25" s="43">
        <v>2161</v>
      </c>
      <c r="AI25" s="43">
        <v>510</v>
      </c>
      <c r="AJ25" s="43">
        <v>1675</v>
      </c>
      <c r="AK25" s="43">
        <v>2201</v>
      </c>
    </row>
    <row r="26" spans="1:37" ht="12.75" customHeight="1">
      <c r="A26" s="40"/>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54"/>
      <c r="AB26" s="45"/>
      <c r="AC26" s="45"/>
      <c r="AD26" s="45"/>
      <c r="AE26" s="45"/>
      <c r="AF26" s="45"/>
      <c r="AG26" s="45"/>
      <c r="AH26" s="45"/>
      <c r="AI26" s="45"/>
      <c r="AJ26" s="45"/>
      <c r="AK26" s="45"/>
    </row>
    <row r="27" spans="1:37" ht="12.75" customHeight="1">
      <c r="A27" s="1"/>
      <c r="B27" s="26">
        <v>-40</v>
      </c>
      <c r="C27" s="26">
        <v>-63</v>
      </c>
      <c r="D27" s="26">
        <v>-54</v>
      </c>
      <c r="E27" s="26">
        <v>-28</v>
      </c>
      <c r="F27" s="26">
        <v>-29</v>
      </c>
      <c r="G27" s="26">
        <v>-26</v>
      </c>
      <c r="H27" s="26">
        <v>-17</v>
      </c>
      <c r="I27" s="26">
        <v>-56</v>
      </c>
      <c r="J27" s="26">
        <v>-27</v>
      </c>
      <c r="K27" s="26">
        <v>-70</v>
      </c>
      <c r="L27" s="26">
        <v>-118</v>
      </c>
      <c r="M27" s="26">
        <v>20</v>
      </c>
      <c r="N27" s="26">
        <v>-12</v>
      </c>
      <c r="O27" s="26">
        <v>2</v>
      </c>
      <c r="P27" s="26">
        <v>38</v>
      </c>
      <c r="Q27" s="26">
        <v>-7</v>
      </c>
      <c r="R27" s="26">
        <v>-11.876696165054399</v>
      </c>
      <c r="S27" s="26">
        <v>-69.654662682538003</v>
      </c>
      <c r="T27" s="26">
        <v>-23.401590044776597</v>
      </c>
      <c r="U27" s="26">
        <v>-65.787905291586</v>
      </c>
      <c r="V27" s="26">
        <v>-27.962778334206401</v>
      </c>
      <c r="W27" s="26">
        <v>-30.341354687845001</v>
      </c>
      <c r="X27" s="26">
        <v>-26.7314970272263</v>
      </c>
      <c r="Y27" s="26">
        <v>-27.807689513571699</v>
      </c>
      <c r="Z27" s="26">
        <v>-6.2964838507677996</v>
      </c>
      <c r="AA27" s="29">
        <v>-35.371894220730098</v>
      </c>
      <c r="AB27" s="26" t="s">
        <v>74</v>
      </c>
      <c r="AC27" s="26">
        <f t="shared" ref="AC27:AC28" si="6">AA27+Z27</f>
        <v>-41.668378071497898</v>
      </c>
      <c r="AD27" s="26">
        <f t="shared" ref="AD27:AD28" si="7">V27+W27</f>
        <v>-58.304133022051403</v>
      </c>
      <c r="AE27" s="26">
        <v>-112.8433195628494</v>
      </c>
      <c r="AF27" s="26">
        <v>-170.720854183955</v>
      </c>
      <c r="AG27" s="26">
        <v>21</v>
      </c>
      <c r="AH27" s="26">
        <v>-195</v>
      </c>
      <c r="AI27" s="26">
        <v>-128</v>
      </c>
      <c r="AJ27" s="26">
        <v>-185</v>
      </c>
      <c r="AK27" s="26">
        <v>-186</v>
      </c>
    </row>
    <row r="28" spans="1:37" ht="12.75" customHeight="1">
      <c r="A28" s="40"/>
      <c r="B28" s="43">
        <v>107</v>
      </c>
      <c r="C28" s="43">
        <v>375</v>
      </c>
      <c r="D28" s="43">
        <v>33</v>
      </c>
      <c r="E28" s="43">
        <v>975</v>
      </c>
      <c r="F28" s="43">
        <v>101</v>
      </c>
      <c r="G28" s="43">
        <v>190</v>
      </c>
      <c r="H28" s="43">
        <v>199</v>
      </c>
      <c r="I28" s="43">
        <v>-108</v>
      </c>
      <c r="J28" s="43">
        <v>846</v>
      </c>
      <c r="K28" s="43">
        <v>440</v>
      </c>
      <c r="L28" s="43">
        <v>965</v>
      </c>
      <c r="M28" s="43">
        <v>-285</v>
      </c>
      <c r="N28" s="43">
        <v>219</v>
      </c>
      <c r="O28" s="43">
        <v>359</v>
      </c>
      <c r="P28" s="43">
        <v>392</v>
      </c>
      <c r="Q28" s="43">
        <v>288</v>
      </c>
      <c r="R28" s="43">
        <v>216.30976254812933</v>
      </c>
      <c r="S28" s="43">
        <v>1735.272767634825</v>
      </c>
      <c r="T28" s="43">
        <v>778.71475741536847</v>
      </c>
      <c r="U28" s="43">
        <v>413.63558952497306</v>
      </c>
      <c r="V28" s="43">
        <v>389.12668950069502</v>
      </c>
      <c r="W28" s="43">
        <v>592.77063782277401</v>
      </c>
      <c r="X28" s="43">
        <v>651.73919494364202</v>
      </c>
      <c r="Y28" s="43">
        <v>47.057341119820002</v>
      </c>
      <c r="Z28" s="43">
        <v>513.62933125238101</v>
      </c>
      <c r="AA28" s="44">
        <v>567.50191600120911</v>
      </c>
      <c r="AB28" s="43" t="s">
        <v>21</v>
      </c>
      <c r="AC28" s="43">
        <f t="shared" si="6"/>
        <v>1081.1312472535901</v>
      </c>
      <c r="AD28" s="43">
        <f t="shared" si="7"/>
        <v>981.89732732346897</v>
      </c>
      <c r="AE28" s="43">
        <v>1680.6938633869311</v>
      </c>
      <c r="AF28" s="43">
        <v>3143.9328771232958</v>
      </c>
      <c r="AG28" s="43">
        <v>1258</v>
      </c>
      <c r="AH28" s="43">
        <v>1966</v>
      </c>
      <c r="AI28" s="43">
        <v>382</v>
      </c>
      <c r="AJ28" s="43">
        <v>1490</v>
      </c>
      <c r="AK28" s="43">
        <v>2015</v>
      </c>
    </row>
    <row r="29" spans="1:37" ht="12.75" customHeight="1">
      <c r="A29" s="40"/>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54"/>
      <c r="AB29" s="45"/>
      <c r="AC29" s="45"/>
      <c r="AD29" s="45"/>
      <c r="AE29" s="45"/>
      <c r="AF29" s="45"/>
      <c r="AG29" s="45"/>
      <c r="AH29" s="45"/>
      <c r="AI29" s="45"/>
      <c r="AJ29" s="45"/>
      <c r="AK29" s="45"/>
    </row>
    <row r="30" spans="1:37" ht="12.75" customHeight="1">
      <c r="A30" s="1"/>
      <c r="B30" s="26">
        <v>-46</v>
      </c>
      <c r="C30" s="26">
        <v>-171</v>
      </c>
      <c r="D30" s="26">
        <v>-111</v>
      </c>
      <c r="E30" s="26">
        <v>-125</v>
      </c>
      <c r="F30" s="26">
        <v>-125</v>
      </c>
      <c r="G30" s="26">
        <v>-162</v>
      </c>
      <c r="H30" s="26">
        <v>-139</v>
      </c>
      <c r="I30" s="26">
        <v>-83</v>
      </c>
      <c r="J30" s="26">
        <v>-112</v>
      </c>
      <c r="K30" s="26">
        <v>-172</v>
      </c>
      <c r="L30" s="26">
        <v>-153</v>
      </c>
      <c r="M30" s="26">
        <v>-138</v>
      </c>
      <c r="N30" s="26">
        <v>-144</v>
      </c>
      <c r="O30" s="26">
        <v>-166</v>
      </c>
      <c r="P30" s="26">
        <v>-195</v>
      </c>
      <c r="Q30" s="26">
        <v>-194</v>
      </c>
      <c r="R30" s="26">
        <v>-173.584437253197</v>
      </c>
      <c r="S30" s="26">
        <v>-352.25235890861308</v>
      </c>
      <c r="T30" s="26">
        <v>-225.96542083366887</v>
      </c>
      <c r="U30" s="26">
        <v>-206.61205498868605</v>
      </c>
      <c r="V30" s="26">
        <v>-220.084508575238</v>
      </c>
      <c r="W30" s="26">
        <v>-277.36248529231801</v>
      </c>
      <c r="X30" s="26">
        <v>-222.29073032200299</v>
      </c>
      <c r="Y30" s="26">
        <v>-245.57499999999999</v>
      </c>
      <c r="Z30" s="26">
        <v>-193.95943332983398</v>
      </c>
      <c r="AA30" s="62">
        <v>-214.03700000000001</v>
      </c>
      <c r="AB30" s="26" t="s">
        <v>76</v>
      </c>
      <c r="AC30" s="26">
        <f t="shared" ref="AC30:AC31" si="8">AA30+Z30</f>
        <v>-407.99643332983396</v>
      </c>
      <c r="AD30" s="26">
        <f t="shared" ref="AD30:AD31" si="9">V30+W30</f>
        <v>-497.44699386755599</v>
      </c>
      <c r="AE30" s="26">
        <v>-965.31272418955905</v>
      </c>
      <c r="AF30" s="26">
        <v>-958.414271984165</v>
      </c>
      <c r="AG30" s="26">
        <v>-699</v>
      </c>
      <c r="AH30" s="26">
        <v>-575</v>
      </c>
      <c r="AI30" s="26">
        <v>-509</v>
      </c>
      <c r="AJ30" s="26">
        <v>-453</v>
      </c>
      <c r="AK30" s="26">
        <v>-453</v>
      </c>
    </row>
    <row r="31" spans="1:37" ht="12.75" customHeight="1">
      <c r="A31" s="40"/>
      <c r="B31" s="43">
        <v>61</v>
      </c>
      <c r="C31" s="43">
        <v>204</v>
      </c>
      <c r="D31" s="43">
        <v>-78</v>
      </c>
      <c r="E31" s="43">
        <v>850</v>
      </c>
      <c r="F31" s="43">
        <v>-24</v>
      </c>
      <c r="G31" s="43">
        <v>28</v>
      </c>
      <c r="H31" s="43">
        <v>60</v>
      </c>
      <c r="I31" s="43">
        <v>-191</v>
      </c>
      <c r="J31" s="43">
        <v>734</v>
      </c>
      <c r="K31" s="43">
        <v>268</v>
      </c>
      <c r="L31" s="43">
        <v>812</v>
      </c>
      <c r="M31" s="43">
        <v>-423</v>
      </c>
      <c r="N31" s="43">
        <v>75</v>
      </c>
      <c r="O31" s="43">
        <v>193</v>
      </c>
      <c r="P31" s="43">
        <v>197</v>
      </c>
      <c r="Q31" s="43">
        <v>94</v>
      </c>
      <c r="R31" s="43">
        <v>42.725325294932333</v>
      </c>
      <c r="S31" s="43">
        <v>1383.0204087262121</v>
      </c>
      <c r="T31" s="43">
        <v>552.74933658169903</v>
      </c>
      <c r="U31" s="43">
        <v>207.02353453628712</v>
      </c>
      <c r="V31" s="43">
        <v>169.04218092545699</v>
      </c>
      <c r="W31" s="43">
        <v>315.40767421094904</v>
      </c>
      <c r="X31" s="43">
        <v>429.448464621646</v>
      </c>
      <c r="Y31" s="43">
        <v>-198.518</v>
      </c>
      <c r="Z31" s="43">
        <v>319.66989792254702</v>
      </c>
      <c r="AA31" s="44">
        <v>353.46499999999997</v>
      </c>
      <c r="AB31" s="43" t="s">
        <v>78</v>
      </c>
      <c r="AC31" s="43">
        <f t="shared" si="8"/>
        <v>673.134897922547</v>
      </c>
      <c r="AD31" s="43">
        <f t="shared" si="9"/>
        <v>484.44985513640603</v>
      </c>
      <c r="AE31" s="43">
        <v>715.380319758052</v>
      </c>
      <c r="AF31" s="43">
        <v>2185.5186051391306</v>
      </c>
      <c r="AG31" s="43">
        <v>559</v>
      </c>
      <c r="AH31" s="43">
        <v>1391</v>
      </c>
      <c r="AI31" s="43">
        <v>-127</v>
      </c>
      <c r="AJ31" s="43">
        <v>1037</v>
      </c>
      <c r="AK31" s="43">
        <v>1562</v>
      </c>
    </row>
    <row r="32" spans="1:37" ht="12.75" customHeight="1">
      <c r="A32" s="40"/>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54"/>
      <c r="AB32" s="45"/>
      <c r="AC32" s="45"/>
      <c r="AD32" s="45"/>
      <c r="AE32" s="45"/>
      <c r="AF32" s="45"/>
      <c r="AG32" s="45"/>
      <c r="AH32" s="45"/>
      <c r="AI32" s="45"/>
      <c r="AJ32" s="45"/>
      <c r="AK32" s="45"/>
    </row>
    <row r="33" spans="1:37" ht="12.75" customHeight="1">
      <c r="A33" s="40"/>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67"/>
      <c r="AB33" s="56" t="s">
        <v>79</v>
      </c>
      <c r="AC33" s="56"/>
      <c r="AD33" s="56"/>
      <c r="AE33" s="56"/>
      <c r="AF33" s="56"/>
      <c r="AG33" s="56"/>
      <c r="AH33" s="56"/>
      <c r="AI33" s="56"/>
      <c r="AJ33" s="56"/>
      <c r="AK33" s="56"/>
    </row>
    <row r="34" spans="1:37" ht="12.75" customHeight="1">
      <c r="A34" s="1"/>
      <c r="B34" s="26">
        <v>8</v>
      </c>
      <c r="C34" s="26">
        <v>19</v>
      </c>
      <c r="D34" s="26">
        <v>0</v>
      </c>
      <c r="E34" s="26">
        <v>-1</v>
      </c>
      <c r="F34" s="26">
        <v>11</v>
      </c>
      <c r="G34" s="26">
        <v>22</v>
      </c>
      <c r="H34" s="26">
        <v>14</v>
      </c>
      <c r="I34" s="26">
        <v>6</v>
      </c>
      <c r="J34" s="26">
        <v>71</v>
      </c>
      <c r="K34" s="26">
        <v>29</v>
      </c>
      <c r="L34" s="26">
        <v>15</v>
      </c>
      <c r="M34" s="26">
        <v>13</v>
      </c>
      <c r="N34" s="26">
        <v>21</v>
      </c>
      <c r="O34" s="26">
        <v>38</v>
      </c>
      <c r="P34" s="26">
        <v>23</v>
      </c>
      <c r="Q34" s="26">
        <v>12</v>
      </c>
      <c r="R34" s="26">
        <v>12.4628658510943</v>
      </c>
      <c r="S34" s="26">
        <v>10.112055005791301</v>
      </c>
      <c r="T34" s="26">
        <v>21.822887817058795</v>
      </c>
      <c r="U34" s="26">
        <v>10.713724962599201</v>
      </c>
      <c r="V34" s="26">
        <v>10.570267039956599</v>
      </c>
      <c r="W34" s="26">
        <v>20.280478319506901</v>
      </c>
      <c r="X34" s="26">
        <v>19.255761794236498</v>
      </c>
      <c r="Y34" s="26">
        <v>17.5607700728008</v>
      </c>
      <c r="Z34" s="26">
        <v>19.3183867033827</v>
      </c>
      <c r="AA34" s="29">
        <v>82.75</v>
      </c>
      <c r="AB34" s="26" t="s">
        <v>58</v>
      </c>
      <c r="AC34" s="26">
        <f t="shared" ref="AC34:AC35" si="10">AA34+Z34</f>
        <v>102.0683867033827</v>
      </c>
      <c r="AD34" s="26">
        <f t="shared" ref="AD34:AD35" si="11">V34+W34</f>
        <v>30.850745359463502</v>
      </c>
      <c r="AE34" s="26">
        <v>67.667277226500801</v>
      </c>
      <c r="AF34" s="26">
        <v>55.111533636543598</v>
      </c>
      <c r="AG34" s="26">
        <v>94</v>
      </c>
      <c r="AH34" s="26">
        <v>128</v>
      </c>
      <c r="AI34" s="26">
        <v>53</v>
      </c>
      <c r="AJ34" s="26">
        <v>26</v>
      </c>
      <c r="AK34" s="26">
        <v>26</v>
      </c>
    </row>
    <row r="35" spans="1:37" ht="12.75" customHeight="1">
      <c r="A35" s="1"/>
      <c r="B35" s="68">
        <v>53</v>
      </c>
      <c r="C35" s="68">
        <v>185</v>
      </c>
      <c r="D35" s="68">
        <v>-78</v>
      </c>
      <c r="E35" s="68">
        <v>851</v>
      </c>
      <c r="F35" s="68">
        <v>-35</v>
      </c>
      <c r="G35" s="68">
        <v>6</v>
      </c>
      <c r="H35" s="68">
        <v>46</v>
      </c>
      <c r="I35" s="68">
        <v>-197</v>
      </c>
      <c r="J35" s="68">
        <v>663</v>
      </c>
      <c r="K35" s="68">
        <v>239</v>
      </c>
      <c r="L35" s="68">
        <v>797</v>
      </c>
      <c r="M35" s="68">
        <v>-436</v>
      </c>
      <c r="N35" s="68">
        <v>54</v>
      </c>
      <c r="O35" s="68">
        <v>155</v>
      </c>
      <c r="P35" s="68">
        <v>174</v>
      </c>
      <c r="Q35" s="68">
        <v>82</v>
      </c>
      <c r="R35" s="68">
        <v>30.2624594438388</v>
      </c>
      <c r="S35" s="68">
        <v>1372.9083537204199</v>
      </c>
      <c r="T35" s="68">
        <v>530.92644876464033</v>
      </c>
      <c r="U35" s="68">
        <v>196.3098095736882</v>
      </c>
      <c r="V35" s="68">
        <v>158.47191388549999</v>
      </c>
      <c r="W35" s="68">
        <v>295.12767421094901</v>
      </c>
      <c r="X35" s="68">
        <v>410.19270282741002</v>
      </c>
      <c r="Y35" s="68">
        <v>-216.078</v>
      </c>
      <c r="Z35" s="68">
        <v>300.35151121916402</v>
      </c>
      <c r="AA35" s="69">
        <v>270.71499999999997</v>
      </c>
      <c r="AB35" s="70" t="s">
        <v>80</v>
      </c>
      <c r="AC35" s="68">
        <f t="shared" si="10"/>
        <v>571.066511219164</v>
      </c>
      <c r="AD35" s="68">
        <f t="shared" si="11"/>
        <v>453.599588096449</v>
      </c>
      <c r="AE35" s="68">
        <v>647.71429092385904</v>
      </c>
      <c r="AF35" s="68">
        <v>2130.4070715025873</v>
      </c>
      <c r="AG35" s="68">
        <v>465</v>
      </c>
      <c r="AH35" s="68">
        <v>1263</v>
      </c>
      <c r="AI35" s="68">
        <v>-180</v>
      </c>
      <c r="AJ35" s="68">
        <v>1011</v>
      </c>
      <c r="AK35" s="68">
        <v>1536</v>
      </c>
    </row>
    <row r="36" spans="1:37" ht="12.75" customHeight="1">
      <c r="A36" s="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2"/>
      <c r="AB36" s="71"/>
      <c r="AC36" s="61"/>
      <c r="AD36" s="61"/>
      <c r="AE36" s="61"/>
      <c r="AF36" s="61"/>
      <c r="AG36" s="61"/>
      <c r="AH36" s="61"/>
      <c r="AI36" s="61"/>
      <c r="AJ36" s="61"/>
      <c r="AK36" s="61"/>
    </row>
    <row r="37" spans="1:37" ht="12.75" customHeight="1">
      <c r="A37" s="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9"/>
      <c r="AB37" s="72" t="s">
        <v>81</v>
      </c>
      <c r="AC37" s="63"/>
      <c r="AD37" s="63"/>
      <c r="AE37" s="63"/>
      <c r="AF37" s="26"/>
      <c r="AG37" s="26"/>
      <c r="AH37" s="26"/>
      <c r="AI37" s="26"/>
      <c r="AJ37" s="26"/>
      <c r="AK37" s="26"/>
    </row>
    <row r="38" spans="1:37" ht="12.75" customHeight="1">
      <c r="A38" s="1"/>
      <c r="B38" s="73">
        <v>0.25</v>
      </c>
      <c r="C38" s="73">
        <v>0.86</v>
      </c>
      <c r="D38" s="74">
        <v>-0.36</v>
      </c>
      <c r="E38" s="74">
        <v>3.97</v>
      </c>
      <c r="F38" s="74">
        <v>-0.16</v>
      </c>
      <c r="G38" s="74">
        <v>0.03</v>
      </c>
      <c r="H38" s="74">
        <v>0.21</v>
      </c>
      <c r="I38" s="74">
        <v>-0.92</v>
      </c>
      <c r="J38" s="74">
        <v>3.08</v>
      </c>
      <c r="K38" s="74">
        <v>1.1100000000000001</v>
      </c>
      <c r="L38" s="74">
        <v>3.68</v>
      </c>
      <c r="M38" s="74">
        <v>-1.93</v>
      </c>
      <c r="N38" s="74">
        <v>0.24</v>
      </c>
      <c r="O38" s="74">
        <v>0.69</v>
      </c>
      <c r="P38" s="74">
        <v>0.77</v>
      </c>
      <c r="Q38" s="74">
        <v>0.36</v>
      </c>
      <c r="R38" s="74">
        <v>0.13</v>
      </c>
      <c r="S38" s="74">
        <v>6.0689388165016318</v>
      </c>
      <c r="T38" s="74">
        <v>2.35</v>
      </c>
      <c r="U38" s="74">
        <v>0.85</v>
      </c>
      <c r="V38" s="74">
        <v>0.67</v>
      </c>
      <c r="W38" s="74">
        <v>1.24</v>
      </c>
      <c r="X38" s="74">
        <v>1.72</v>
      </c>
      <c r="Y38" s="74">
        <v>-0.91</v>
      </c>
      <c r="Z38" s="74">
        <v>1.26</v>
      </c>
      <c r="AA38" s="75">
        <v>1.1399999999999999</v>
      </c>
      <c r="AB38" s="24" t="s">
        <v>82</v>
      </c>
      <c r="AC38" s="76">
        <f t="shared" ref="AC38:AC39" si="12">AA38+Z38</f>
        <v>2.4</v>
      </c>
      <c r="AD38" s="76">
        <v>1.9</v>
      </c>
      <c r="AE38" s="76">
        <v>2.7199999999999998</v>
      </c>
      <c r="AF38" s="74">
        <v>9.36</v>
      </c>
      <c r="AG38" s="74">
        <v>2.0499999999999998</v>
      </c>
      <c r="AH38" s="74">
        <v>5.79</v>
      </c>
      <c r="AI38" s="74">
        <v>-0.83499999999999996</v>
      </c>
      <c r="AJ38" s="73">
        <v>4.7149999999999999</v>
      </c>
      <c r="AK38" s="73">
        <v>7.16</v>
      </c>
    </row>
    <row r="39" spans="1:37" ht="12.75" customHeight="1">
      <c r="A39" s="1"/>
      <c r="B39" s="73">
        <v>0.25</v>
      </c>
      <c r="C39" s="73">
        <v>0.86</v>
      </c>
      <c r="D39" s="74">
        <v>-0.36</v>
      </c>
      <c r="E39" s="74">
        <v>3.9649999999999999</v>
      </c>
      <c r="F39" s="74">
        <v>-0.16</v>
      </c>
      <c r="G39" s="74">
        <v>0.03</v>
      </c>
      <c r="H39" s="74">
        <v>0.21</v>
      </c>
      <c r="I39" s="74">
        <v>-0.92</v>
      </c>
      <c r="J39" s="74">
        <v>3.08</v>
      </c>
      <c r="K39" s="74">
        <v>1.1100000000000001</v>
      </c>
      <c r="L39" s="74">
        <v>3.67</v>
      </c>
      <c r="M39" s="74">
        <v>-1.92</v>
      </c>
      <c r="N39" s="74">
        <v>0.24</v>
      </c>
      <c r="O39" s="74">
        <v>0.69</v>
      </c>
      <c r="P39" s="74">
        <v>0.77</v>
      </c>
      <c r="Q39" s="74">
        <v>0.36</v>
      </c>
      <c r="R39" s="74">
        <v>0.13</v>
      </c>
      <c r="S39" s="74">
        <v>6.0636572535629965</v>
      </c>
      <c r="T39" s="74">
        <v>2.34</v>
      </c>
      <c r="U39" s="74">
        <v>0.85</v>
      </c>
      <c r="V39" s="74">
        <v>0.66</v>
      </c>
      <c r="W39" s="74">
        <v>1.24</v>
      </c>
      <c r="X39" s="74">
        <v>1.72</v>
      </c>
      <c r="Y39" s="74">
        <v>-0.91</v>
      </c>
      <c r="Z39" s="74">
        <v>1.26</v>
      </c>
      <c r="AA39" s="75">
        <v>1.1299999999999999</v>
      </c>
      <c r="AB39" s="24" t="s">
        <v>83</v>
      </c>
      <c r="AC39" s="76">
        <f t="shared" si="12"/>
        <v>2.3899999999999997</v>
      </c>
      <c r="AD39" s="76">
        <f>V39+W39</f>
        <v>1.9</v>
      </c>
      <c r="AE39" s="76">
        <v>2.7199999999999998</v>
      </c>
      <c r="AF39" s="74">
        <v>9.35</v>
      </c>
      <c r="AG39" s="74">
        <v>2.0499999999999998</v>
      </c>
      <c r="AH39" s="74">
        <v>5.78</v>
      </c>
      <c r="AI39" s="74">
        <v>-0.83499999999999996</v>
      </c>
      <c r="AJ39" s="73">
        <v>4.71</v>
      </c>
      <c r="AK39" s="73">
        <v>7.1550000000000002</v>
      </c>
    </row>
    <row r="40" spans="1:37" ht="12.75" customHeight="1">
      <c r="A40" s="1"/>
      <c r="B40" s="73">
        <v>0.27</v>
      </c>
      <c r="C40" s="73">
        <v>0.82499999999999996</v>
      </c>
      <c r="D40" s="74">
        <v>0.63</v>
      </c>
      <c r="E40" s="74">
        <v>0.22</v>
      </c>
      <c r="F40" s="74">
        <v>-0.34</v>
      </c>
      <c r="G40" s="74">
        <v>0.13</v>
      </c>
      <c r="H40" s="74">
        <v>-0.26500000000000001</v>
      </c>
      <c r="I40" s="74">
        <v>-0.245</v>
      </c>
      <c r="J40" s="74">
        <v>2.1</v>
      </c>
      <c r="K40" s="74">
        <v>0.62</v>
      </c>
      <c r="L40" s="74">
        <v>0.06</v>
      </c>
      <c r="M40" s="74">
        <v>0.41</v>
      </c>
      <c r="N40" s="74">
        <v>0.28999999999999998</v>
      </c>
      <c r="O40" s="74">
        <v>1.04</v>
      </c>
      <c r="P40" s="74">
        <v>0.93</v>
      </c>
      <c r="Q40" s="74">
        <v>0.44</v>
      </c>
      <c r="R40" s="74">
        <v>0.15</v>
      </c>
      <c r="S40" s="74">
        <v>0.95660102299619332</v>
      </c>
      <c r="T40" s="74">
        <v>1.45</v>
      </c>
      <c r="U40" s="74">
        <v>0.88</v>
      </c>
      <c r="V40" s="74">
        <v>0.72</v>
      </c>
      <c r="W40" s="74">
        <v>1.76</v>
      </c>
      <c r="X40" s="74">
        <v>1.74</v>
      </c>
      <c r="Y40" s="74">
        <v>1.84</v>
      </c>
      <c r="Z40" s="74">
        <v>1.42</v>
      </c>
      <c r="AA40" s="75">
        <v>1.4</v>
      </c>
      <c r="AB40" s="24" t="s">
        <v>84</v>
      </c>
      <c r="AC40" s="76">
        <v>2.8</v>
      </c>
      <c r="AD40" s="76">
        <f>V40+W40</f>
        <v>2.48</v>
      </c>
      <c r="AE40" s="76">
        <v>6.05</v>
      </c>
      <c r="AF40" s="74">
        <v>3.43</v>
      </c>
      <c r="AG40" s="74">
        <v>2.7</v>
      </c>
      <c r="AH40" s="74">
        <v>3.17</v>
      </c>
      <c r="AI40" s="74">
        <v>-0.73</v>
      </c>
      <c r="AJ40" s="73">
        <v>1.95</v>
      </c>
      <c r="AK40" s="73">
        <v>1.95</v>
      </c>
    </row>
    <row r="41" spans="1:37" ht="12.75" customHeight="1">
      <c r="A41" s="1"/>
      <c r="B41" s="77">
        <v>0.27</v>
      </c>
      <c r="C41" s="77">
        <v>0.82499999999999996</v>
      </c>
      <c r="D41" s="78">
        <v>0.63</v>
      </c>
      <c r="E41" s="78">
        <v>0.22</v>
      </c>
      <c r="F41" s="78">
        <v>-0.34</v>
      </c>
      <c r="G41" s="78">
        <v>0.13</v>
      </c>
      <c r="H41" s="78">
        <v>-0.26500000000000001</v>
      </c>
      <c r="I41" s="78">
        <v>-0.245</v>
      </c>
      <c r="J41" s="78">
        <v>2.1</v>
      </c>
      <c r="K41" s="78">
        <v>0.62</v>
      </c>
      <c r="L41" s="78">
        <v>0.06</v>
      </c>
      <c r="M41" s="78">
        <v>0.41</v>
      </c>
      <c r="N41" s="78">
        <v>0.28999999999999998</v>
      </c>
      <c r="O41" s="78">
        <v>1.04</v>
      </c>
      <c r="P41" s="78">
        <v>0.93</v>
      </c>
      <c r="Q41" s="78">
        <v>0.44</v>
      </c>
      <c r="R41" s="78">
        <v>0.15</v>
      </c>
      <c r="S41" s="78">
        <v>0.9557685300904516</v>
      </c>
      <c r="T41" s="78">
        <v>1.45</v>
      </c>
      <c r="U41" s="78">
        <v>0.88</v>
      </c>
      <c r="V41" s="78">
        <v>0.72</v>
      </c>
      <c r="W41" s="78">
        <v>1.76</v>
      </c>
      <c r="X41" s="78">
        <v>1.74</v>
      </c>
      <c r="Y41" s="78">
        <v>1.84</v>
      </c>
      <c r="Z41" s="78">
        <v>1.41</v>
      </c>
      <c r="AA41" s="79">
        <v>1.4</v>
      </c>
      <c r="AB41" s="80" t="s">
        <v>85</v>
      </c>
      <c r="AC41" s="229">
        <v>2.8</v>
      </c>
      <c r="AD41" s="229">
        <f>V41+W41</f>
        <v>2.48</v>
      </c>
      <c r="AE41" s="81">
        <v>6.05</v>
      </c>
      <c r="AF41" s="78">
        <v>3.43</v>
      </c>
      <c r="AG41" s="78">
        <v>2.69</v>
      </c>
      <c r="AH41" s="78">
        <v>3.16</v>
      </c>
      <c r="AI41" s="78">
        <v>-0.73</v>
      </c>
      <c r="AJ41" s="77">
        <v>1.95</v>
      </c>
      <c r="AK41" s="77">
        <v>1.95</v>
      </c>
    </row>
    <row r="42" spans="1:37" ht="12.75" customHeight="1">
      <c r="A42" s="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82"/>
      <c r="AB42" s="11"/>
      <c r="AC42" s="11"/>
      <c r="AD42" s="11"/>
      <c r="AE42" s="11"/>
      <c r="AF42" s="11"/>
      <c r="AG42" s="11"/>
      <c r="AH42" s="11"/>
      <c r="AI42" s="11"/>
      <c r="AJ42" s="11"/>
      <c r="AK42" s="11"/>
    </row>
    <row r="43" spans="1:37" ht="12.75" customHeight="1">
      <c r="A43" s="1"/>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2"/>
      <c r="AB43" s="84"/>
      <c r="AC43" s="84"/>
      <c r="AD43" s="84"/>
      <c r="AE43" s="84"/>
      <c r="AF43" s="84"/>
      <c r="AG43" s="84"/>
      <c r="AH43" s="84"/>
      <c r="AI43" s="83"/>
      <c r="AJ43" s="83"/>
      <c r="AK43" s="83"/>
    </row>
    <row r="44" spans="1:37" ht="106.5" customHeight="1">
      <c r="A44" s="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5" t="s">
        <v>86</v>
      </c>
      <c r="AC44" s="85"/>
      <c r="AD44" s="85"/>
      <c r="AE44" s="85"/>
      <c r="AF44" s="85"/>
      <c r="AG44" s="85"/>
      <c r="AH44" s="1"/>
      <c r="AI44" s="82"/>
      <c r="AJ44" s="82"/>
      <c r="AK44" s="82"/>
    </row>
    <row r="45" spans="1:37" ht="12.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1"/>
      <c r="AC45" s="1"/>
      <c r="AD45" s="1"/>
      <c r="AE45" s="1"/>
      <c r="AF45" s="1"/>
      <c r="AG45" s="1"/>
      <c r="AH45" s="1"/>
      <c r="AI45" s="4"/>
      <c r="AJ45" s="4"/>
      <c r="AK45" s="4"/>
    </row>
    <row r="46" spans="1:37"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5.75" customHeight="1">
      <c r="Z245" s="86"/>
      <c r="AA245" s="87"/>
      <c r="AC245" s="86"/>
      <c r="AD245" s="86"/>
    </row>
    <row r="246" spans="1:37" ht="15.75" customHeight="1">
      <c r="Z246" s="86"/>
      <c r="AA246" s="87"/>
      <c r="AC246" s="86"/>
      <c r="AD246" s="86"/>
    </row>
    <row r="247" spans="1:37" ht="15.75" customHeight="1">
      <c r="Z247" s="86"/>
      <c r="AA247" s="87"/>
      <c r="AC247" s="86"/>
      <c r="AD247" s="86"/>
    </row>
    <row r="248" spans="1:37" ht="15.75" customHeight="1">
      <c r="Z248" s="86"/>
      <c r="AA248" s="87"/>
      <c r="AC248" s="86"/>
      <c r="AD248" s="86"/>
    </row>
    <row r="249" spans="1:37" ht="15.75" customHeight="1">
      <c r="Z249" s="86"/>
      <c r="AA249" s="87"/>
      <c r="AC249" s="86"/>
      <c r="AD249" s="86"/>
    </row>
    <row r="250" spans="1:37" ht="15.75" customHeight="1">
      <c r="Z250" s="86"/>
      <c r="AA250" s="87"/>
      <c r="AC250" s="86"/>
      <c r="AD250" s="86"/>
    </row>
    <row r="251" spans="1:37" ht="15.75" customHeight="1">
      <c r="Z251" s="86"/>
      <c r="AA251" s="87"/>
      <c r="AC251" s="86"/>
      <c r="AD251" s="86"/>
    </row>
    <row r="252" spans="1:37" ht="15.75" customHeight="1">
      <c r="Z252" s="86"/>
      <c r="AA252" s="87"/>
      <c r="AC252" s="86"/>
      <c r="AD252" s="86"/>
    </row>
    <row r="253" spans="1:37" ht="15.75" customHeight="1">
      <c r="Z253" s="86"/>
      <c r="AA253" s="87"/>
      <c r="AC253" s="86"/>
      <c r="AD253" s="86"/>
    </row>
    <row r="254" spans="1:37" ht="15.75" customHeight="1">
      <c r="Z254" s="86"/>
      <c r="AA254" s="87"/>
      <c r="AC254" s="86"/>
      <c r="AD254" s="86"/>
    </row>
    <row r="255" spans="1:37" ht="15.75" customHeight="1">
      <c r="Z255" s="86"/>
      <c r="AA255" s="87"/>
      <c r="AC255" s="86"/>
      <c r="AD255" s="86"/>
    </row>
    <row r="256" spans="1:37" ht="15.75" customHeight="1">
      <c r="Z256" s="86"/>
      <c r="AA256" s="87"/>
      <c r="AC256" s="86"/>
      <c r="AD256" s="86"/>
    </row>
    <row r="257" spans="26:30" ht="15.75" customHeight="1">
      <c r="Z257" s="86"/>
      <c r="AA257" s="87"/>
      <c r="AC257" s="86"/>
      <c r="AD257" s="86"/>
    </row>
    <row r="258" spans="26:30" ht="15.75" customHeight="1">
      <c r="Z258" s="86"/>
      <c r="AA258" s="87"/>
      <c r="AC258" s="86"/>
      <c r="AD258" s="86"/>
    </row>
    <row r="259" spans="26:30" ht="15.75" customHeight="1">
      <c r="Z259" s="86"/>
      <c r="AA259" s="87"/>
      <c r="AC259" s="86"/>
      <c r="AD259" s="86"/>
    </row>
    <row r="260" spans="26:30" ht="15.75" customHeight="1">
      <c r="Z260" s="86"/>
      <c r="AA260" s="87"/>
      <c r="AC260" s="86"/>
      <c r="AD260" s="86"/>
    </row>
    <row r="261" spans="26:30" ht="15.75" customHeight="1">
      <c r="Z261" s="86"/>
      <c r="AA261" s="87"/>
      <c r="AC261" s="86"/>
      <c r="AD261" s="86"/>
    </row>
    <row r="262" spans="26:30" ht="15.75" customHeight="1">
      <c r="Z262" s="86"/>
      <c r="AA262" s="87"/>
      <c r="AC262" s="86"/>
      <c r="AD262" s="86"/>
    </row>
    <row r="263" spans="26:30" ht="15.75" customHeight="1">
      <c r="Z263" s="86"/>
      <c r="AA263" s="87"/>
      <c r="AC263" s="86"/>
      <c r="AD263" s="86"/>
    </row>
    <row r="264" spans="26:30" ht="15.75" customHeight="1">
      <c r="Z264" s="86"/>
      <c r="AA264" s="87"/>
      <c r="AC264" s="86"/>
      <c r="AD264" s="86"/>
    </row>
    <row r="265" spans="26:30" ht="15.75" customHeight="1">
      <c r="Z265" s="86"/>
      <c r="AA265" s="87"/>
      <c r="AC265" s="86"/>
      <c r="AD265" s="86"/>
    </row>
    <row r="266" spans="26:30" ht="15.75" customHeight="1">
      <c r="Z266" s="86"/>
      <c r="AA266" s="87"/>
      <c r="AC266" s="86"/>
      <c r="AD266" s="86"/>
    </row>
    <row r="267" spans="26:30" ht="15.75" customHeight="1">
      <c r="Z267" s="86"/>
      <c r="AA267" s="87"/>
      <c r="AC267" s="86"/>
      <c r="AD267" s="86"/>
    </row>
    <row r="268" spans="26:30" ht="15.75" customHeight="1">
      <c r="Z268" s="86"/>
      <c r="AA268" s="87"/>
      <c r="AC268" s="86"/>
      <c r="AD268" s="86"/>
    </row>
    <row r="269" spans="26:30" ht="15.75" customHeight="1">
      <c r="Z269" s="86"/>
      <c r="AA269" s="87"/>
      <c r="AC269" s="86"/>
      <c r="AD269" s="86"/>
    </row>
    <row r="270" spans="26:30" ht="15.75" customHeight="1">
      <c r="Z270" s="86"/>
      <c r="AA270" s="87"/>
      <c r="AC270" s="86"/>
      <c r="AD270" s="86"/>
    </row>
    <row r="271" spans="26:30" ht="15.75" customHeight="1">
      <c r="Z271" s="86"/>
      <c r="AA271" s="87"/>
      <c r="AC271" s="86"/>
      <c r="AD271" s="86"/>
    </row>
    <row r="272" spans="26:30" ht="15.75" customHeight="1">
      <c r="Z272" s="86"/>
      <c r="AA272" s="87"/>
      <c r="AC272" s="86"/>
      <c r="AD272" s="86"/>
    </row>
    <row r="273" spans="26:30" ht="15.75" customHeight="1">
      <c r="Z273" s="86"/>
      <c r="AA273" s="87"/>
      <c r="AC273" s="86"/>
      <c r="AD273" s="86"/>
    </row>
    <row r="274" spans="26:30" ht="15.75" customHeight="1">
      <c r="Z274" s="86"/>
      <c r="AA274" s="87"/>
      <c r="AC274" s="86"/>
      <c r="AD274" s="86"/>
    </row>
    <row r="275" spans="26:30" ht="15.75" customHeight="1">
      <c r="Z275" s="86"/>
      <c r="AA275" s="87"/>
      <c r="AC275" s="86"/>
      <c r="AD275" s="86"/>
    </row>
    <row r="276" spans="26:30" ht="15.75" customHeight="1">
      <c r="Z276" s="86"/>
      <c r="AA276" s="87"/>
      <c r="AC276" s="86"/>
      <c r="AD276" s="86"/>
    </row>
    <row r="277" spans="26:30" ht="15.75" customHeight="1">
      <c r="Z277" s="86"/>
      <c r="AA277" s="87"/>
      <c r="AC277" s="86"/>
      <c r="AD277" s="86"/>
    </row>
    <row r="278" spans="26:30" ht="15.75" customHeight="1">
      <c r="Z278" s="86"/>
      <c r="AA278" s="87"/>
      <c r="AC278" s="86"/>
      <c r="AD278" s="86"/>
    </row>
    <row r="279" spans="26:30" ht="15.75" customHeight="1">
      <c r="Z279" s="86"/>
      <c r="AA279" s="87"/>
      <c r="AC279" s="86"/>
      <c r="AD279" s="86"/>
    </row>
    <row r="280" spans="26:30" ht="15.75" customHeight="1">
      <c r="Z280" s="86"/>
      <c r="AA280" s="87"/>
      <c r="AC280" s="86"/>
      <c r="AD280" s="86"/>
    </row>
    <row r="281" spans="26:30" ht="15.75" customHeight="1">
      <c r="Z281" s="86"/>
      <c r="AA281" s="87"/>
      <c r="AC281" s="86"/>
      <c r="AD281" s="86"/>
    </row>
    <row r="282" spans="26:30" ht="15.75" customHeight="1">
      <c r="Z282" s="86"/>
      <c r="AA282" s="87"/>
      <c r="AC282" s="86"/>
      <c r="AD282" s="86"/>
    </row>
    <row r="283" spans="26:30" ht="15.75" customHeight="1">
      <c r="Z283" s="86"/>
      <c r="AA283" s="87"/>
      <c r="AC283" s="86"/>
      <c r="AD283" s="86"/>
    </row>
    <row r="284" spans="26:30" ht="15.75" customHeight="1">
      <c r="Z284" s="86"/>
      <c r="AA284" s="87"/>
      <c r="AC284" s="86"/>
      <c r="AD284" s="86"/>
    </row>
    <row r="285" spans="26:30" ht="15.75" customHeight="1">
      <c r="Z285" s="86"/>
      <c r="AA285" s="87"/>
      <c r="AC285" s="86"/>
      <c r="AD285" s="86"/>
    </row>
    <row r="286" spans="26:30" ht="15.75" customHeight="1">
      <c r="Z286" s="86"/>
      <c r="AA286" s="87"/>
      <c r="AC286" s="86"/>
      <c r="AD286" s="86"/>
    </row>
    <row r="287" spans="26:30" ht="15.75" customHeight="1">
      <c r="Z287" s="86"/>
      <c r="AA287" s="87"/>
      <c r="AC287" s="86"/>
      <c r="AD287" s="86"/>
    </row>
    <row r="288" spans="26:30" ht="15.75" customHeight="1">
      <c r="Z288" s="86"/>
      <c r="AA288" s="87"/>
      <c r="AC288" s="86"/>
      <c r="AD288" s="86"/>
    </row>
    <row r="289" spans="26:30" ht="15.75" customHeight="1">
      <c r="Z289" s="86"/>
      <c r="AA289" s="87"/>
      <c r="AC289" s="86"/>
      <c r="AD289" s="86"/>
    </row>
    <row r="290" spans="26:30" ht="15.75" customHeight="1">
      <c r="Z290" s="86"/>
      <c r="AA290" s="87"/>
      <c r="AC290" s="86"/>
      <c r="AD290" s="86"/>
    </row>
    <row r="291" spans="26:30" ht="15.75" customHeight="1">
      <c r="Z291" s="86"/>
      <c r="AA291" s="87"/>
      <c r="AC291" s="86"/>
      <c r="AD291" s="86"/>
    </row>
    <row r="292" spans="26:30" ht="15.75" customHeight="1">
      <c r="Z292" s="86"/>
      <c r="AA292" s="87"/>
      <c r="AC292" s="86"/>
      <c r="AD292" s="86"/>
    </row>
    <row r="293" spans="26:30" ht="15.75" customHeight="1">
      <c r="Z293" s="86"/>
      <c r="AA293" s="87"/>
      <c r="AC293" s="86"/>
      <c r="AD293" s="86"/>
    </row>
    <row r="294" spans="26:30" ht="15.75" customHeight="1">
      <c r="Z294" s="86"/>
      <c r="AA294" s="87"/>
      <c r="AC294" s="86"/>
      <c r="AD294" s="86"/>
    </row>
    <row r="295" spans="26:30" ht="15.75" customHeight="1">
      <c r="Z295" s="86"/>
      <c r="AA295" s="87"/>
      <c r="AC295" s="86"/>
      <c r="AD295" s="86"/>
    </row>
    <row r="296" spans="26:30" ht="15.75" customHeight="1">
      <c r="Z296" s="86"/>
      <c r="AA296" s="87"/>
      <c r="AC296" s="86"/>
      <c r="AD296" s="86"/>
    </row>
    <row r="297" spans="26:30" ht="15.75" customHeight="1">
      <c r="Z297" s="86"/>
      <c r="AA297" s="87"/>
      <c r="AC297" s="86"/>
      <c r="AD297" s="86"/>
    </row>
    <row r="298" spans="26:30" ht="15.75" customHeight="1">
      <c r="Z298" s="86"/>
      <c r="AA298" s="87"/>
      <c r="AC298" s="86"/>
      <c r="AD298" s="86"/>
    </row>
    <row r="299" spans="26:30" ht="15.75" customHeight="1">
      <c r="Z299" s="86"/>
      <c r="AA299" s="87"/>
      <c r="AC299" s="86"/>
      <c r="AD299" s="86"/>
    </row>
    <row r="300" spans="26:30" ht="15.75" customHeight="1">
      <c r="Z300" s="86"/>
      <c r="AA300" s="87"/>
      <c r="AC300" s="86"/>
      <c r="AD300" s="86"/>
    </row>
    <row r="301" spans="26:30" ht="15.75" customHeight="1">
      <c r="Z301" s="86"/>
      <c r="AA301" s="87"/>
      <c r="AC301" s="86"/>
      <c r="AD301" s="86"/>
    </row>
    <row r="302" spans="26:30" ht="15.75" customHeight="1">
      <c r="Z302" s="86"/>
      <c r="AA302" s="87"/>
      <c r="AC302" s="86"/>
      <c r="AD302" s="86"/>
    </row>
    <row r="303" spans="26:30" ht="15.75" customHeight="1">
      <c r="Z303" s="86"/>
      <c r="AA303" s="87"/>
      <c r="AC303" s="86"/>
      <c r="AD303" s="86"/>
    </row>
    <row r="304" spans="26:30" ht="15.75" customHeight="1">
      <c r="Z304" s="86"/>
      <c r="AA304" s="87"/>
      <c r="AC304" s="86"/>
      <c r="AD304" s="86"/>
    </row>
    <row r="305" spans="26:30" ht="15.75" customHeight="1">
      <c r="Z305" s="86"/>
      <c r="AA305" s="87"/>
      <c r="AC305" s="86"/>
      <c r="AD305" s="86"/>
    </row>
    <row r="306" spans="26:30" ht="15.75" customHeight="1">
      <c r="Z306" s="86"/>
      <c r="AA306" s="87"/>
      <c r="AC306" s="86"/>
      <c r="AD306" s="86"/>
    </row>
    <row r="307" spans="26:30" ht="15.75" customHeight="1">
      <c r="Z307" s="86"/>
      <c r="AA307" s="87"/>
      <c r="AC307" s="86"/>
      <c r="AD307" s="86"/>
    </row>
    <row r="308" spans="26:30" ht="15.75" customHeight="1">
      <c r="Z308" s="86"/>
      <c r="AA308" s="87"/>
      <c r="AC308" s="86"/>
      <c r="AD308" s="86"/>
    </row>
    <row r="309" spans="26:30" ht="15.75" customHeight="1">
      <c r="Z309" s="86"/>
      <c r="AA309" s="87"/>
      <c r="AC309" s="86"/>
      <c r="AD309" s="86"/>
    </row>
    <row r="310" spans="26:30" ht="15.75" customHeight="1">
      <c r="Z310" s="86"/>
      <c r="AA310" s="87"/>
      <c r="AC310" s="86"/>
      <c r="AD310" s="86"/>
    </row>
    <row r="311" spans="26:30" ht="15.75" customHeight="1">
      <c r="Z311" s="86"/>
      <c r="AA311" s="87"/>
      <c r="AC311" s="86"/>
      <c r="AD311" s="86"/>
    </row>
    <row r="312" spans="26:30" ht="15.75" customHeight="1">
      <c r="Z312" s="86"/>
      <c r="AA312" s="87"/>
      <c r="AC312" s="86"/>
      <c r="AD312" s="86"/>
    </row>
    <row r="313" spans="26:30" ht="15.75" customHeight="1">
      <c r="Z313" s="86"/>
      <c r="AA313" s="87"/>
      <c r="AC313" s="86"/>
      <c r="AD313" s="86"/>
    </row>
    <row r="314" spans="26:30" ht="15.75" customHeight="1">
      <c r="Z314" s="86"/>
      <c r="AA314" s="87"/>
      <c r="AC314" s="86"/>
      <c r="AD314" s="86"/>
    </row>
    <row r="315" spans="26:30" ht="15.75" customHeight="1">
      <c r="Z315" s="86"/>
      <c r="AA315" s="87"/>
      <c r="AC315" s="86"/>
      <c r="AD315" s="86"/>
    </row>
    <row r="316" spans="26:30" ht="15.75" customHeight="1">
      <c r="Z316" s="86"/>
      <c r="AA316" s="87"/>
      <c r="AC316" s="86"/>
      <c r="AD316" s="86"/>
    </row>
    <row r="317" spans="26:30" ht="15.75" customHeight="1">
      <c r="Z317" s="86"/>
      <c r="AA317" s="87"/>
      <c r="AC317" s="86"/>
      <c r="AD317" s="86"/>
    </row>
    <row r="318" spans="26:30" ht="15.75" customHeight="1">
      <c r="Z318" s="86"/>
      <c r="AA318" s="87"/>
      <c r="AC318" s="86"/>
      <c r="AD318" s="86"/>
    </row>
    <row r="319" spans="26:30" ht="15.75" customHeight="1">
      <c r="Z319" s="86"/>
      <c r="AA319" s="87"/>
      <c r="AC319" s="86"/>
      <c r="AD319" s="86"/>
    </row>
    <row r="320" spans="26:30" ht="15.75" customHeight="1">
      <c r="Z320" s="86"/>
      <c r="AA320" s="87"/>
      <c r="AC320" s="86"/>
      <c r="AD320" s="86"/>
    </row>
    <row r="321" spans="26:30" ht="15.75" customHeight="1">
      <c r="Z321" s="86"/>
      <c r="AA321" s="87"/>
      <c r="AC321" s="86"/>
      <c r="AD321" s="86"/>
    </row>
    <row r="322" spans="26:30" ht="15.75" customHeight="1">
      <c r="Z322" s="86"/>
      <c r="AA322" s="87"/>
      <c r="AC322" s="86"/>
      <c r="AD322" s="86"/>
    </row>
    <row r="323" spans="26:30" ht="15.75" customHeight="1">
      <c r="Z323" s="86"/>
      <c r="AA323" s="87"/>
      <c r="AC323" s="86"/>
      <c r="AD323" s="86"/>
    </row>
    <row r="324" spans="26:30" ht="15.75" customHeight="1">
      <c r="Z324" s="86"/>
      <c r="AA324" s="87"/>
      <c r="AC324" s="86"/>
      <c r="AD324" s="86"/>
    </row>
    <row r="325" spans="26:30" ht="15.75" customHeight="1">
      <c r="Z325" s="86"/>
      <c r="AA325" s="87"/>
      <c r="AC325" s="86"/>
      <c r="AD325" s="86"/>
    </row>
    <row r="326" spans="26:30" ht="15.75" customHeight="1">
      <c r="Z326" s="86"/>
      <c r="AA326" s="87"/>
      <c r="AC326" s="86"/>
      <c r="AD326" s="86"/>
    </row>
    <row r="327" spans="26:30" ht="15.75" customHeight="1">
      <c r="Z327" s="86"/>
      <c r="AA327" s="87"/>
      <c r="AC327" s="86"/>
      <c r="AD327" s="86"/>
    </row>
    <row r="328" spans="26:30" ht="15.75" customHeight="1">
      <c r="Z328" s="86"/>
      <c r="AA328" s="87"/>
      <c r="AC328" s="86"/>
      <c r="AD328" s="86"/>
    </row>
    <row r="329" spans="26:30" ht="15.75" customHeight="1">
      <c r="Z329" s="86"/>
      <c r="AA329" s="87"/>
      <c r="AC329" s="86"/>
      <c r="AD329" s="86"/>
    </row>
    <row r="330" spans="26:30" ht="15.75" customHeight="1">
      <c r="Z330" s="86"/>
      <c r="AA330" s="87"/>
      <c r="AC330" s="86"/>
      <c r="AD330" s="86"/>
    </row>
    <row r="331" spans="26:30" ht="15.75" customHeight="1">
      <c r="Z331" s="86"/>
      <c r="AA331" s="87"/>
      <c r="AC331" s="86"/>
      <c r="AD331" s="86"/>
    </row>
    <row r="332" spans="26:30" ht="15.75" customHeight="1">
      <c r="Z332" s="86"/>
      <c r="AA332" s="87"/>
      <c r="AC332" s="86"/>
      <c r="AD332" s="86"/>
    </row>
    <row r="333" spans="26:30" ht="15.75" customHeight="1">
      <c r="Z333" s="86"/>
      <c r="AA333" s="87"/>
      <c r="AC333" s="86"/>
      <c r="AD333" s="86"/>
    </row>
    <row r="334" spans="26:30" ht="15.75" customHeight="1">
      <c r="Z334" s="86"/>
      <c r="AA334" s="87"/>
      <c r="AC334" s="86"/>
      <c r="AD334" s="86"/>
    </row>
    <row r="335" spans="26:30" ht="15.75" customHeight="1">
      <c r="Z335" s="86"/>
      <c r="AA335" s="87"/>
      <c r="AC335" s="86"/>
      <c r="AD335" s="86"/>
    </row>
    <row r="336" spans="26:30" ht="15.75" customHeight="1">
      <c r="Z336" s="86"/>
      <c r="AA336" s="87"/>
      <c r="AC336" s="86"/>
      <c r="AD336" s="86"/>
    </row>
    <row r="337" spans="26:30" ht="15.75" customHeight="1">
      <c r="Z337" s="86"/>
      <c r="AA337" s="87"/>
      <c r="AC337" s="86"/>
      <c r="AD337" s="86"/>
    </row>
    <row r="338" spans="26:30" ht="15.75" customHeight="1">
      <c r="Z338" s="86"/>
      <c r="AA338" s="87"/>
      <c r="AC338" s="86"/>
      <c r="AD338" s="86"/>
    </row>
    <row r="339" spans="26:30" ht="15.75" customHeight="1">
      <c r="Z339" s="86"/>
      <c r="AA339" s="87"/>
      <c r="AC339" s="86"/>
      <c r="AD339" s="86"/>
    </row>
    <row r="340" spans="26:30" ht="15.75" customHeight="1">
      <c r="Z340" s="86"/>
      <c r="AA340" s="87"/>
      <c r="AC340" s="86"/>
      <c r="AD340" s="86"/>
    </row>
    <row r="341" spans="26:30" ht="15.75" customHeight="1">
      <c r="Z341" s="86"/>
      <c r="AA341" s="87"/>
      <c r="AC341" s="86"/>
      <c r="AD341" s="86"/>
    </row>
    <row r="342" spans="26:30" ht="15.75" customHeight="1">
      <c r="Z342" s="86"/>
      <c r="AA342" s="87"/>
      <c r="AC342" s="86"/>
      <c r="AD342" s="86"/>
    </row>
    <row r="343" spans="26:30" ht="15.75" customHeight="1">
      <c r="Z343" s="86"/>
      <c r="AA343" s="87"/>
      <c r="AC343" s="86"/>
      <c r="AD343" s="86"/>
    </row>
    <row r="344" spans="26:30" ht="15.75" customHeight="1">
      <c r="Z344" s="86"/>
      <c r="AA344" s="87"/>
      <c r="AC344" s="86"/>
      <c r="AD344" s="86"/>
    </row>
    <row r="345" spans="26:30" ht="15.75" customHeight="1">
      <c r="Z345" s="86"/>
      <c r="AA345" s="87"/>
      <c r="AC345" s="86"/>
      <c r="AD345" s="86"/>
    </row>
    <row r="346" spans="26:30" ht="15.75" customHeight="1">
      <c r="Z346" s="86"/>
      <c r="AA346" s="87"/>
      <c r="AC346" s="86"/>
      <c r="AD346" s="86"/>
    </row>
    <row r="347" spans="26:30" ht="15.75" customHeight="1">
      <c r="Z347" s="86"/>
      <c r="AA347" s="87"/>
      <c r="AC347" s="86"/>
      <c r="AD347" s="86"/>
    </row>
    <row r="348" spans="26:30" ht="15.75" customHeight="1">
      <c r="Z348" s="86"/>
      <c r="AA348" s="87"/>
      <c r="AC348" s="86"/>
      <c r="AD348" s="86"/>
    </row>
    <row r="349" spans="26:30" ht="15.75" customHeight="1">
      <c r="Z349" s="86"/>
      <c r="AA349" s="87"/>
      <c r="AC349" s="86"/>
      <c r="AD349" s="86"/>
    </row>
    <row r="350" spans="26:30" ht="15.75" customHeight="1">
      <c r="Z350" s="86"/>
      <c r="AA350" s="87"/>
      <c r="AC350" s="86"/>
      <c r="AD350" s="86"/>
    </row>
    <row r="351" spans="26:30" ht="15.75" customHeight="1">
      <c r="Z351" s="86"/>
      <c r="AA351" s="87"/>
      <c r="AC351" s="86"/>
      <c r="AD351" s="86"/>
    </row>
    <row r="352" spans="26:30" ht="15.75" customHeight="1">
      <c r="Z352" s="86"/>
      <c r="AA352" s="87"/>
      <c r="AC352" s="86"/>
      <c r="AD352" s="86"/>
    </row>
    <row r="353" spans="26:30" ht="15.75" customHeight="1">
      <c r="Z353" s="86"/>
      <c r="AA353" s="87"/>
      <c r="AC353" s="86"/>
      <c r="AD353" s="86"/>
    </row>
    <row r="354" spans="26:30" ht="15.75" customHeight="1">
      <c r="Z354" s="86"/>
      <c r="AA354" s="87"/>
      <c r="AC354" s="86"/>
      <c r="AD354" s="86"/>
    </row>
    <row r="355" spans="26:30" ht="15.75" customHeight="1">
      <c r="Z355" s="86"/>
      <c r="AA355" s="87"/>
      <c r="AC355" s="86"/>
      <c r="AD355" s="86"/>
    </row>
    <row r="356" spans="26:30" ht="15.75" customHeight="1">
      <c r="Z356" s="86"/>
      <c r="AA356" s="87"/>
      <c r="AC356" s="86"/>
      <c r="AD356" s="86"/>
    </row>
    <row r="357" spans="26:30" ht="15.75" customHeight="1">
      <c r="Z357" s="86"/>
      <c r="AA357" s="87"/>
      <c r="AC357" s="86"/>
      <c r="AD357" s="86"/>
    </row>
    <row r="358" spans="26:30" ht="15.75" customHeight="1">
      <c r="Z358" s="86"/>
      <c r="AA358" s="87"/>
      <c r="AC358" s="86"/>
      <c r="AD358" s="86"/>
    </row>
    <row r="359" spans="26:30" ht="15.75" customHeight="1">
      <c r="Z359" s="86"/>
      <c r="AA359" s="87"/>
      <c r="AC359" s="86"/>
      <c r="AD359" s="86"/>
    </row>
    <row r="360" spans="26:30" ht="15.75" customHeight="1">
      <c r="Z360" s="86"/>
      <c r="AA360" s="87"/>
      <c r="AC360" s="86"/>
      <c r="AD360" s="86"/>
    </row>
    <row r="361" spans="26:30" ht="15.75" customHeight="1">
      <c r="Z361" s="86"/>
      <c r="AA361" s="87"/>
      <c r="AC361" s="86"/>
      <c r="AD361" s="86"/>
    </row>
    <row r="362" spans="26:30" ht="15.75" customHeight="1">
      <c r="Z362" s="86"/>
      <c r="AA362" s="87"/>
      <c r="AC362" s="86"/>
      <c r="AD362" s="86"/>
    </row>
    <row r="363" spans="26:30" ht="15.75" customHeight="1">
      <c r="Z363" s="86"/>
      <c r="AA363" s="87"/>
      <c r="AC363" s="86"/>
      <c r="AD363" s="86"/>
    </row>
    <row r="364" spans="26:30" ht="15.75" customHeight="1">
      <c r="Z364" s="86"/>
      <c r="AA364" s="87"/>
      <c r="AC364" s="86"/>
      <c r="AD364" s="86"/>
    </row>
    <row r="365" spans="26:30" ht="15.75" customHeight="1">
      <c r="Z365" s="86"/>
      <c r="AA365" s="87"/>
      <c r="AC365" s="86"/>
      <c r="AD365" s="86"/>
    </row>
    <row r="366" spans="26:30" ht="15.75" customHeight="1">
      <c r="Z366" s="86"/>
      <c r="AA366" s="87"/>
      <c r="AC366" s="86"/>
      <c r="AD366" s="86"/>
    </row>
    <row r="367" spans="26:30" ht="15.75" customHeight="1">
      <c r="Z367" s="86"/>
      <c r="AA367" s="87"/>
      <c r="AC367" s="86"/>
      <c r="AD367" s="86"/>
    </row>
    <row r="368" spans="26:30" ht="15.75" customHeight="1">
      <c r="Z368" s="86"/>
      <c r="AA368" s="87"/>
      <c r="AC368" s="86"/>
      <c r="AD368" s="86"/>
    </row>
    <row r="369" spans="26:30" ht="15.75" customHeight="1">
      <c r="Z369" s="86"/>
      <c r="AA369" s="87"/>
      <c r="AC369" s="86"/>
      <c r="AD369" s="86"/>
    </row>
    <row r="370" spans="26:30" ht="15.75" customHeight="1">
      <c r="Z370" s="86"/>
      <c r="AA370" s="87"/>
      <c r="AC370" s="86"/>
      <c r="AD370" s="86"/>
    </row>
    <row r="371" spans="26:30" ht="15.75" customHeight="1">
      <c r="Z371" s="86"/>
      <c r="AA371" s="87"/>
      <c r="AC371" s="86"/>
      <c r="AD371" s="86"/>
    </row>
    <row r="372" spans="26:30" ht="15.75" customHeight="1">
      <c r="Z372" s="86"/>
      <c r="AA372" s="87"/>
      <c r="AC372" s="86"/>
      <c r="AD372" s="86"/>
    </row>
    <row r="373" spans="26:30" ht="15.75" customHeight="1">
      <c r="Z373" s="86"/>
      <c r="AA373" s="87"/>
      <c r="AC373" s="86"/>
      <c r="AD373" s="86"/>
    </row>
    <row r="374" spans="26:30" ht="15.75" customHeight="1">
      <c r="Z374" s="86"/>
      <c r="AA374" s="87"/>
      <c r="AC374" s="86"/>
      <c r="AD374" s="86"/>
    </row>
    <row r="375" spans="26:30" ht="15.75" customHeight="1">
      <c r="Z375" s="86"/>
      <c r="AA375" s="87"/>
      <c r="AC375" s="86"/>
      <c r="AD375" s="86"/>
    </row>
    <row r="376" spans="26:30" ht="15.75" customHeight="1">
      <c r="Z376" s="86"/>
      <c r="AA376" s="87"/>
      <c r="AC376" s="86"/>
      <c r="AD376" s="86"/>
    </row>
    <row r="377" spans="26:30" ht="15.75" customHeight="1">
      <c r="Z377" s="86"/>
      <c r="AA377" s="87"/>
      <c r="AC377" s="86"/>
      <c r="AD377" s="86"/>
    </row>
    <row r="378" spans="26:30" ht="15.75" customHeight="1">
      <c r="Z378" s="86"/>
      <c r="AA378" s="87"/>
      <c r="AC378" s="86"/>
      <c r="AD378" s="86"/>
    </row>
    <row r="379" spans="26:30" ht="15.75" customHeight="1">
      <c r="Z379" s="86"/>
      <c r="AA379" s="87"/>
      <c r="AC379" s="86"/>
      <c r="AD379" s="86"/>
    </row>
    <row r="380" spans="26:30" ht="15.75" customHeight="1">
      <c r="Z380" s="86"/>
      <c r="AA380" s="87"/>
      <c r="AC380" s="86"/>
      <c r="AD380" s="86"/>
    </row>
    <row r="381" spans="26:30" ht="15.75" customHeight="1">
      <c r="Z381" s="86"/>
      <c r="AA381" s="87"/>
      <c r="AC381" s="86"/>
      <c r="AD381" s="86"/>
    </row>
    <row r="382" spans="26:30" ht="15.75" customHeight="1">
      <c r="Z382" s="86"/>
      <c r="AA382" s="87"/>
      <c r="AC382" s="86"/>
      <c r="AD382" s="86"/>
    </row>
    <row r="383" spans="26:30" ht="15.75" customHeight="1">
      <c r="Z383" s="86"/>
      <c r="AA383" s="87"/>
      <c r="AC383" s="86"/>
      <c r="AD383" s="86"/>
    </row>
    <row r="384" spans="26:30" ht="15.75" customHeight="1">
      <c r="Z384" s="86"/>
      <c r="AA384" s="87"/>
      <c r="AC384" s="86"/>
      <c r="AD384" s="86"/>
    </row>
    <row r="385" spans="26:30" ht="15.75" customHeight="1">
      <c r="Z385" s="86"/>
      <c r="AA385" s="87"/>
      <c r="AC385" s="86"/>
      <c r="AD385" s="86"/>
    </row>
    <row r="386" spans="26:30" ht="15.75" customHeight="1">
      <c r="Z386" s="86"/>
      <c r="AA386" s="87"/>
      <c r="AC386" s="86"/>
      <c r="AD386" s="86"/>
    </row>
    <row r="387" spans="26:30" ht="15.75" customHeight="1">
      <c r="Z387" s="86"/>
      <c r="AA387" s="87"/>
      <c r="AC387" s="86"/>
      <c r="AD387" s="86"/>
    </row>
    <row r="388" spans="26:30" ht="15.75" customHeight="1">
      <c r="Z388" s="86"/>
      <c r="AA388" s="87"/>
      <c r="AC388" s="86"/>
      <c r="AD388" s="86"/>
    </row>
    <row r="389" spans="26:30" ht="15.75" customHeight="1">
      <c r="Z389" s="86"/>
      <c r="AA389" s="87"/>
      <c r="AC389" s="86"/>
      <c r="AD389" s="86"/>
    </row>
    <row r="390" spans="26:30" ht="15.75" customHeight="1">
      <c r="Z390" s="86"/>
      <c r="AA390" s="87"/>
      <c r="AC390" s="86"/>
      <c r="AD390" s="86"/>
    </row>
    <row r="391" spans="26:30" ht="15.75" customHeight="1">
      <c r="Z391" s="86"/>
      <c r="AA391" s="87"/>
      <c r="AC391" s="86"/>
      <c r="AD391" s="86"/>
    </row>
    <row r="392" spans="26:30" ht="15.75" customHeight="1">
      <c r="Z392" s="86"/>
      <c r="AA392" s="87"/>
      <c r="AC392" s="86"/>
      <c r="AD392" s="86"/>
    </row>
    <row r="393" spans="26:30" ht="15.75" customHeight="1">
      <c r="Z393" s="86"/>
      <c r="AA393" s="87"/>
      <c r="AC393" s="86"/>
      <c r="AD393" s="86"/>
    </row>
    <row r="394" spans="26:30" ht="15.75" customHeight="1">
      <c r="Z394" s="86"/>
      <c r="AA394" s="87"/>
      <c r="AC394" s="86"/>
      <c r="AD394" s="86"/>
    </row>
    <row r="395" spans="26:30" ht="15.75" customHeight="1">
      <c r="Z395" s="86"/>
      <c r="AA395" s="87"/>
      <c r="AC395" s="86"/>
      <c r="AD395" s="86"/>
    </row>
    <row r="396" spans="26:30" ht="15.75" customHeight="1">
      <c r="Z396" s="86"/>
      <c r="AA396" s="87"/>
      <c r="AC396" s="86"/>
      <c r="AD396" s="86"/>
    </row>
    <row r="397" spans="26:30" ht="15.75" customHeight="1">
      <c r="Z397" s="86"/>
      <c r="AA397" s="87"/>
      <c r="AC397" s="86"/>
      <c r="AD397" s="86"/>
    </row>
    <row r="398" spans="26:30" ht="15.75" customHeight="1">
      <c r="Z398" s="86"/>
      <c r="AA398" s="87"/>
      <c r="AC398" s="86"/>
      <c r="AD398" s="86"/>
    </row>
    <row r="399" spans="26:30" ht="15.75" customHeight="1">
      <c r="Z399" s="86"/>
      <c r="AA399" s="87"/>
      <c r="AC399" s="86"/>
      <c r="AD399" s="86"/>
    </row>
    <row r="400" spans="26:30" ht="15.75" customHeight="1">
      <c r="Z400" s="86"/>
      <c r="AA400" s="87"/>
      <c r="AC400" s="86"/>
      <c r="AD400" s="86"/>
    </row>
    <row r="401" spans="26:30" ht="15.75" customHeight="1">
      <c r="Z401" s="86"/>
      <c r="AA401" s="87"/>
      <c r="AC401" s="86"/>
      <c r="AD401" s="86"/>
    </row>
    <row r="402" spans="26:30" ht="15.75" customHeight="1">
      <c r="Z402" s="86"/>
      <c r="AA402" s="87"/>
      <c r="AC402" s="86"/>
      <c r="AD402" s="86"/>
    </row>
    <row r="403" spans="26:30" ht="15.75" customHeight="1">
      <c r="Z403" s="86"/>
      <c r="AA403" s="87"/>
      <c r="AC403" s="86"/>
      <c r="AD403" s="86"/>
    </row>
    <row r="404" spans="26:30" ht="15.75" customHeight="1">
      <c r="Z404" s="86"/>
      <c r="AA404" s="87"/>
      <c r="AC404" s="86"/>
      <c r="AD404" s="86"/>
    </row>
    <row r="405" spans="26:30" ht="15.75" customHeight="1">
      <c r="Z405" s="86"/>
      <c r="AA405" s="87"/>
      <c r="AC405" s="86"/>
      <c r="AD405" s="86"/>
    </row>
    <row r="406" spans="26:30" ht="15.75" customHeight="1">
      <c r="Z406" s="86"/>
      <c r="AA406" s="87"/>
      <c r="AC406" s="86"/>
      <c r="AD406" s="86"/>
    </row>
    <row r="407" spans="26:30" ht="15.75" customHeight="1">
      <c r="Z407" s="86"/>
      <c r="AA407" s="87"/>
      <c r="AC407" s="86"/>
      <c r="AD407" s="86"/>
    </row>
    <row r="408" spans="26:30" ht="15.75" customHeight="1">
      <c r="Z408" s="86"/>
      <c r="AA408" s="87"/>
      <c r="AC408" s="86"/>
      <c r="AD408" s="86"/>
    </row>
    <row r="409" spans="26:30" ht="15.75" customHeight="1">
      <c r="Z409" s="86"/>
      <c r="AA409" s="87"/>
      <c r="AC409" s="86"/>
      <c r="AD409" s="86"/>
    </row>
    <row r="410" spans="26:30" ht="15.75" customHeight="1">
      <c r="Z410" s="86"/>
      <c r="AA410" s="87"/>
      <c r="AC410" s="86"/>
      <c r="AD410" s="86"/>
    </row>
    <row r="411" spans="26:30" ht="15.75" customHeight="1">
      <c r="Z411" s="86"/>
      <c r="AA411" s="87"/>
      <c r="AC411" s="86"/>
      <c r="AD411" s="86"/>
    </row>
    <row r="412" spans="26:30" ht="15.75" customHeight="1">
      <c r="Z412" s="86"/>
      <c r="AA412" s="87"/>
      <c r="AC412" s="86"/>
      <c r="AD412" s="86"/>
    </row>
    <row r="413" spans="26:30" ht="15.75" customHeight="1">
      <c r="Z413" s="86"/>
      <c r="AA413" s="87"/>
      <c r="AC413" s="86"/>
      <c r="AD413" s="86"/>
    </row>
    <row r="414" spans="26:30" ht="15.75" customHeight="1">
      <c r="Z414" s="86"/>
      <c r="AA414" s="87"/>
      <c r="AC414" s="86"/>
      <c r="AD414" s="86"/>
    </row>
    <row r="415" spans="26:30" ht="15.75" customHeight="1">
      <c r="Z415" s="86"/>
      <c r="AA415" s="87"/>
      <c r="AC415" s="86"/>
      <c r="AD415" s="86"/>
    </row>
    <row r="416" spans="26:30" ht="15.75" customHeight="1">
      <c r="Z416" s="86"/>
      <c r="AA416" s="87"/>
      <c r="AC416" s="86"/>
      <c r="AD416" s="86"/>
    </row>
    <row r="417" spans="26:30" ht="15.75" customHeight="1">
      <c r="Z417" s="86"/>
      <c r="AA417" s="87"/>
      <c r="AC417" s="86"/>
      <c r="AD417" s="86"/>
    </row>
    <row r="418" spans="26:30" ht="15.75" customHeight="1">
      <c r="Z418" s="86"/>
      <c r="AA418" s="87"/>
      <c r="AC418" s="86"/>
      <c r="AD418" s="86"/>
    </row>
    <row r="419" spans="26:30" ht="15.75" customHeight="1">
      <c r="Z419" s="86"/>
      <c r="AA419" s="87"/>
      <c r="AC419" s="86"/>
      <c r="AD419" s="86"/>
    </row>
    <row r="420" spans="26:30" ht="15.75" customHeight="1">
      <c r="Z420" s="86"/>
      <c r="AA420" s="87"/>
      <c r="AC420" s="86"/>
      <c r="AD420" s="86"/>
    </row>
    <row r="421" spans="26:30" ht="15.75" customHeight="1">
      <c r="Z421" s="86"/>
      <c r="AA421" s="87"/>
      <c r="AC421" s="86"/>
      <c r="AD421" s="86"/>
    </row>
    <row r="422" spans="26:30" ht="15.75" customHeight="1">
      <c r="Z422" s="86"/>
      <c r="AA422" s="87"/>
      <c r="AC422" s="86"/>
      <c r="AD422" s="86"/>
    </row>
    <row r="423" spans="26:30" ht="15.75" customHeight="1">
      <c r="Z423" s="86"/>
      <c r="AA423" s="87"/>
      <c r="AC423" s="86"/>
      <c r="AD423" s="86"/>
    </row>
    <row r="424" spans="26:30" ht="15.75" customHeight="1">
      <c r="Z424" s="86"/>
      <c r="AA424" s="87"/>
      <c r="AC424" s="86"/>
      <c r="AD424" s="86"/>
    </row>
    <row r="425" spans="26:30" ht="15.75" customHeight="1">
      <c r="Z425" s="86"/>
      <c r="AA425" s="87"/>
      <c r="AC425" s="86"/>
      <c r="AD425" s="86"/>
    </row>
    <row r="426" spans="26:30" ht="15.75" customHeight="1">
      <c r="Z426" s="86"/>
      <c r="AA426" s="87"/>
      <c r="AC426" s="86"/>
      <c r="AD426" s="86"/>
    </row>
    <row r="427" spans="26:30" ht="15.75" customHeight="1">
      <c r="Z427" s="86"/>
      <c r="AA427" s="87"/>
      <c r="AC427" s="86"/>
      <c r="AD427" s="86"/>
    </row>
    <row r="428" spans="26:30" ht="15.75" customHeight="1">
      <c r="Z428" s="86"/>
      <c r="AA428" s="87"/>
      <c r="AC428" s="86"/>
      <c r="AD428" s="86"/>
    </row>
    <row r="429" spans="26:30" ht="15.75" customHeight="1">
      <c r="Z429" s="86"/>
      <c r="AA429" s="87"/>
      <c r="AC429" s="86"/>
      <c r="AD429" s="86"/>
    </row>
    <row r="430" spans="26:30" ht="15.75" customHeight="1">
      <c r="Z430" s="86"/>
      <c r="AA430" s="87"/>
      <c r="AC430" s="86"/>
      <c r="AD430" s="86"/>
    </row>
    <row r="431" spans="26:30" ht="15.75" customHeight="1">
      <c r="Z431" s="86"/>
      <c r="AA431" s="87"/>
      <c r="AC431" s="86"/>
      <c r="AD431" s="86"/>
    </row>
    <row r="432" spans="26:30" ht="15.75" customHeight="1">
      <c r="Z432" s="86"/>
      <c r="AA432" s="87"/>
      <c r="AC432" s="86"/>
      <c r="AD432" s="86"/>
    </row>
    <row r="433" spans="26:30" ht="15.75" customHeight="1">
      <c r="Z433" s="86"/>
      <c r="AA433" s="87"/>
      <c r="AC433" s="86"/>
      <c r="AD433" s="86"/>
    </row>
    <row r="434" spans="26:30" ht="15.75" customHeight="1">
      <c r="Z434" s="86"/>
      <c r="AA434" s="87"/>
      <c r="AC434" s="86"/>
      <c r="AD434" s="86"/>
    </row>
    <row r="435" spans="26:30" ht="15.75" customHeight="1">
      <c r="Z435" s="86"/>
      <c r="AA435" s="87"/>
      <c r="AC435" s="86"/>
      <c r="AD435" s="86"/>
    </row>
    <row r="436" spans="26:30" ht="15.75" customHeight="1">
      <c r="Z436" s="86"/>
      <c r="AA436" s="87"/>
      <c r="AC436" s="86"/>
      <c r="AD436" s="86"/>
    </row>
    <row r="437" spans="26:30" ht="15.75" customHeight="1">
      <c r="Z437" s="86"/>
      <c r="AA437" s="87"/>
      <c r="AC437" s="86"/>
      <c r="AD437" s="86"/>
    </row>
    <row r="438" spans="26:30" ht="15.75" customHeight="1">
      <c r="Z438" s="86"/>
      <c r="AA438" s="87"/>
      <c r="AC438" s="86"/>
      <c r="AD438" s="86"/>
    </row>
    <row r="439" spans="26:30" ht="15.75" customHeight="1">
      <c r="Z439" s="86"/>
      <c r="AA439" s="87"/>
      <c r="AC439" s="86"/>
      <c r="AD439" s="86"/>
    </row>
    <row r="440" spans="26:30" ht="15.75" customHeight="1">
      <c r="Z440" s="86"/>
      <c r="AA440" s="87"/>
      <c r="AC440" s="86"/>
      <c r="AD440" s="86"/>
    </row>
    <row r="441" spans="26:30" ht="15.75" customHeight="1">
      <c r="Z441" s="86"/>
      <c r="AA441" s="87"/>
      <c r="AC441" s="86"/>
      <c r="AD441" s="86"/>
    </row>
    <row r="442" spans="26:30" ht="15.75" customHeight="1">
      <c r="Z442" s="86"/>
      <c r="AA442" s="87"/>
      <c r="AC442" s="86"/>
      <c r="AD442" s="86"/>
    </row>
    <row r="443" spans="26:30" ht="15.75" customHeight="1">
      <c r="Z443" s="86"/>
      <c r="AA443" s="87"/>
      <c r="AC443" s="86"/>
      <c r="AD443" s="86"/>
    </row>
    <row r="444" spans="26:30" ht="15.75" customHeight="1">
      <c r="Z444" s="86"/>
      <c r="AA444" s="87"/>
      <c r="AC444" s="86"/>
      <c r="AD444" s="86"/>
    </row>
    <row r="445" spans="26:30" ht="15.75" customHeight="1">
      <c r="Z445" s="86"/>
      <c r="AA445" s="87"/>
      <c r="AC445" s="86"/>
      <c r="AD445" s="86"/>
    </row>
    <row r="446" spans="26:30" ht="15.75" customHeight="1">
      <c r="Z446" s="86"/>
      <c r="AA446" s="87"/>
      <c r="AC446" s="86"/>
      <c r="AD446" s="86"/>
    </row>
    <row r="447" spans="26:30" ht="15.75" customHeight="1">
      <c r="Z447" s="86"/>
      <c r="AA447" s="87"/>
      <c r="AC447" s="86"/>
      <c r="AD447" s="86"/>
    </row>
    <row r="448" spans="26:30" ht="15.75" customHeight="1">
      <c r="Z448" s="86"/>
      <c r="AA448" s="87"/>
      <c r="AC448" s="86"/>
      <c r="AD448" s="86"/>
    </row>
    <row r="449" spans="26:30" ht="15.75" customHeight="1">
      <c r="Z449" s="86"/>
      <c r="AA449" s="87"/>
      <c r="AC449" s="86"/>
      <c r="AD449" s="86"/>
    </row>
    <row r="450" spans="26:30" ht="15.75" customHeight="1">
      <c r="Z450" s="86"/>
      <c r="AA450" s="87"/>
      <c r="AC450" s="86"/>
      <c r="AD450" s="86"/>
    </row>
    <row r="451" spans="26:30" ht="15.75" customHeight="1">
      <c r="Z451" s="86"/>
      <c r="AA451" s="87"/>
      <c r="AC451" s="86"/>
      <c r="AD451" s="86"/>
    </row>
    <row r="452" spans="26:30" ht="15.75" customHeight="1">
      <c r="Z452" s="86"/>
      <c r="AA452" s="87"/>
      <c r="AC452" s="86"/>
      <c r="AD452" s="86"/>
    </row>
    <row r="453" spans="26:30" ht="15.75" customHeight="1">
      <c r="Z453" s="86"/>
      <c r="AA453" s="87"/>
      <c r="AC453" s="86"/>
      <c r="AD453" s="86"/>
    </row>
    <row r="454" spans="26:30" ht="15.75" customHeight="1">
      <c r="Z454" s="86"/>
      <c r="AA454" s="87"/>
      <c r="AC454" s="86"/>
      <c r="AD454" s="86"/>
    </row>
    <row r="455" spans="26:30" ht="15.75" customHeight="1">
      <c r="Z455" s="86"/>
      <c r="AA455" s="87"/>
      <c r="AC455" s="86"/>
      <c r="AD455" s="86"/>
    </row>
    <row r="456" spans="26:30" ht="15.75" customHeight="1">
      <c r="Z456" s="86"/>
      <c r="AA456" s="87"/>
      <c r="AC456" s="86"/>
      <c r="AD456" s="86"/>
    </row>
    <row r="457" spans="26:30" ht="15.75" customHeight="1">
      <c r="Z457" s="86"/>
      <c r="AA457" s="87"/>
      <c r="AC457" s="86"/>
      <c r="AD457" s="86"/>
    </row>
    <row r="458" spans="26:30" ht="15.75" customHeight="1">
      <c r="Z458" s="86"/>
      <c r="AA458" s="87"/>
      <c r="AC458" s="86"/>
      <c r="AD458" s="86"/>
    </row>
    <row r="459" spans="26:30" ht="15.75" customHeight="1">
      <c r="Z459" s="86"/>
      <c r="AA459" s="87"/>
      <c r="AC459" s="86"/>
      <c r="AD459" s="86"/>
    </row>
    <row r="460" spans="26:30" ht="15.75" customHeight="1">
      <c r="Z460" s="86"/>
      <c r="AA460" s="87"/>
      <c r="AC460" s="86"/>
      <c r="AD460" s="86"/>
    </row>
    <row r="461" spans="26:30" ht="15.75" customHeight="1">
      <c r="Z461" s="86"/>
      <c r="AA461" s="87"/>
      <c r="AC461" s="86"/>
      <c r="AD461" s="86"/>
    </row>
    <row r="462" spans="26:30" ht="15.75" customHeight="1">
      <c r="Z462" s="86"/>
      <c r="AA462" s="87"/>
      <c r="AC462" s="86"/>
      <c r="AD462" s="86"/>
    </row>
    <row r="463" spans="26:30" ht="15.75" customHeight="1">
      <c r="Z463" s="86"/>
      <c r="AA463" s="87"/>
      <c r="AC463" s="86"/>
      <c r="AD463" s="86"/>
    </row>
    <row r="464" spans="26:30" ht="15.75" customHeight="1">
      <c r="Z464" s="86"/>
      <c r="AA464" s="87"/>
      <c r="AC464" s="86"/>
      <c r="AD464" s="86"/>
    </row>
    <row r="465" spans="26:30" ht="15.75" customHeight="1">
      <c r="Z465" s="86"/>
      <c r="AA465" s="87"/>
      <c r="AC465" s="86"/>
      <c r="AD465" s="86"/>
    </row>
    <row r="466" spans="26:30" ht="15.75" customHeight="1">
      <c r="Z466" s="86"/>
      <c r="AA466" s="87"/>
      <c r="AC466" s="86"/>
      <c r="AD466" s="86"/>
    </row>
    <row r="467" spans="26:30" ht="15.75" customHeight="1">
      <c r="Z467" s="86"/>
      <c r="AA467" s="87"/>
      <c r="AC467" s="86"/>
      <c r="AD467" s="86"/>
    </row>
    <row r="468" spans="26:30" ht="15.75" customHeight="1">
      <c r="Z468" s="86"/>
      <c r="AA468" s="87"/>
      <c r="AC468" s="86"/>
      <c r="AD468" s="86"/>
    </row>
    <row r="469" spans="26:30" ht="15.75" customHeight="1">
      <c r="Z469" s="86"/>
      <c r="AA469" s="87"/>
      <c r="AC469" s="86"/>
      <c r="AD469" s="86"/>
    </row>
    <row r="470" spans="26:30" ht="15.75" customHeight="1">
      <c r="Z470" s="86"/>
      <c r="AA470" s="87"/>
      <c r="AC470" s="86"/>
      <c r="AD470" s="86"/>
    </row>
    <row r="471" spans="26:30" ht="15.75" customHeight="1">
      <c r="Z471" s="86"/>
      <c r="AA471" s="87"/>
      <c r="AC471" s="86"/>
      <c r="AD471" s="86"/>
    </row>
    <row r="472" spans="26:30" ht="15.75" customHeight="1">
      <c r="Z472" s="86"/>
      <c r="AA472" s="87"/>
      <c r="AC472" s="86"/>
      <c r="AD472" s="86"/>
    </row>
    <row r="473" spans="26:30" ht="15.75" customHeight="1">
      <c r="Z473" s="86"/>
      <c r="AA473" s="87"/>
      <c r="AC473" s="86"/>
      <c r="AD473" s="86"/>
    </row>
    <row r="474" spans="26:30" ht="15.75" customHeight="1">
      <c r="Z474" s="86"/>
      <c r="AA474" s="87"/>
      <c r="AC474" s="86"/>
      <c r="AD474" s="86"/>
    </row>
    <row r="475" spans="26:30" ht="15.75" customHeight="1">
      <c r="Z475" s="86"/>
      <c r="AA475" s="87"/>
      <c r="AC475" s="86"/>
      <c r="AD475" s="86"/>
    </row>
    <row r="476" spans="26:30" ht="15.75" customHeight="1">
      <c r="Z476" s="86"/>
      <c r="AA476" s="87"/>
      <c r="AC476" s="86"/>
      <c r="AD476" s="86"/>
    </row>
    <row r="477" spans="26:30" ht="15.75" customHeight="1">
      <c r="Z477" s="86"/>
      <c r="AA477" s="87"/>
      <c r="AC477" s="86"/>
      <c r="AD477" s="86"/>
    </row>
    <row r="478" spans="26:30" ht="15.75" customHeight="1">
      <c r="Z478" s="86"/>
      <c r="AA478" s="87"/>
      <c r="AC478" s="86"/>
      <c r="AD478" s="86"/>
    </row>
    <row r="479" spans="26:30" ht="15.75" customHeight="1">
      <c r="Z479" s="86"/>
      <c r="AA479" s="87"/>
      <c r="AC479" s="86"/>
      <c r="AD479" s="86"/>
    </row>
    <row r="480" spans="26:30" ht="15.75" customHeight="1">
      <c r="Z480" s="86"/>
      <c r="AA480" s="87"/>
      <c r="AC480" s="86"/>
      <c r="AD480" s="86"/>
    </row>
    <row r="481" spans="26:30" ht="15.75" customHeight="1">
      <c r="Z481" s="86"/>
      <c r="AA481" s="87"/>
      <c r="AC481" s="86"/>
      <c r="AD481" s="86"/>
    </row>
    <row r="482" spans="26:30" ht="15.75" customHeight="1">
      <c r="Z482" s="86"/>
      <c r="AA482" s="87"/>
      <c r="AC482" s="86"/>
      <c r="AD482" s="86"/>
    </row>
    <row r="483" spans="26:30" ht="15.75" customHeight="1">
      <c r="Z483" s="86"/>
      <c r="AA483" s="87"/>
      <c r="AC483" s="86"/>
      <c r="AD483" s="86"/>
    </row>
    <row r="484" spans="26:30" ht="15.75" customHeight="1">
      <c r="Z484" s="86"/>
      <c r="AA484" s="87"/>
      <c r="AC484" s="86"/>
      <c r="AD484" s="86"/>
    </row>
    <row r="485" spans="26:30" ht="15.75" customHeight="1">
      <c r="Z485" s="86"/>
      <c r="AA485" s="87"/>
      <c r="AC485" s="86"/>
      <c r="AD485" s="86"/>
    </row>
    <row r="486" spans="26:30" ht="15.75" customHeight="1">
      <c r="Z486" s="86"/>
      <c r="AA486" s="87"/>
      <c r="AC486" s="86"/>
      <c r="AD486" s="86"/>
    </row>
    <row r="487" spans="26:30" ht="15.75" customHeight="1">
      <c r="Z487" s="86"/>
      <c r="AA487" s="87"/>
      <c r="AC487" s="86"/>
      <c r="AD487" s="86"/>
    </row>
    <row r="488" spans="26:30" ht="15.75" customHeight="1">
      <c r="Z488" s="86"/>
      <c r="AA488" s="87"/>
      <c r="AC488" s="86"/>
      <c r="AD488" s="86"/>
    </row>
    <row r="489" spans="26:30" ht="15.75" customHeight="1">
      <c r="Z489" s="86"/>
      <c r="AA489" s="87"/>
      <c r="AC489" s="86"/>
      <c r="AD489" s="86"/>
    </row>
    <row r="490" spans="26:30" ht="15.75" customHeight="1">
      <c r="Z490" s="86"/>
      <c r="AA490" s="87"/>
      <c r="AC490" s="86"/>
      <c r="AD490" s="86"/>
    </row>
    <row r="491" spans="26:30" ht="15.75" customHeight="1">
      <c r="Z491" s="86"/>
      <c r="AA491" s="87"/>
      <c r="AC491" s="86"/>
      <c r="AD491" s="86"/>
    </row>
    <row r="492" spans="26:30" ht="15.75" customHeight="1">
      <c r="Z492" s="86"/>
      <c r="AA492" s="87"/>
      <c r="AC492" s="86"/>
      <c r="AD492" s="86"/>
    </row>
    <row r="493" spans="26:30" ht="15.75" customHeight="1">
      <c r="Z493" s="86"/>
      <c r="AA493" s="87"/>
      <c r="AC493" s="86"/>
      <c r="AD493" s="86"/>
    </row>
    <row r="494" spans="26:30" ht="15.75" customHeight="1">
      <c r="Z494" s="86"/>
      <c r="AA494" s="87"/>
      <c r="AC494" s="86"/>
      <c r="AD494" s="86"/>
    </row>
    <row r="495" spans="26:30" ht="15.75" customHeight="1">
      <c r="Z495" s="86"/>
      <c r="AA495" s="87"/>
      <c r="AC495" s="86"/>
      <c r="AD495" s="86"/>
    </row>
    <row r="496" spans="26:30" ht="15.75" customHeight="1">
      <c r="Z496" s="86"/>
      <c r="AA496" s="87"/>
      <c r="AC496" s="86"/>
      <c r="AD496" s="86"/>
    </row>
    <row r="497" spans="26:30" ht="15.75" customHeight="1">
      <c r="Z497" s="86"/>
      <c r="AA497" s="87"/>
      <c r="AC497" s="86"/>
      <c r="AD497" s="86"/>
    </row>
    <row r="498" spans="26:30" ht="15.75" customHeight="1">
      <c r="Z498" s="86"/>
      <c r="AA498" s="87"/>
      <c r="AC498" s="86"/>
      <c r="AD498" s="86"/>
    </row>
    <row r="499" spans="26:30" ht="15.75" customHeight="1">
      <c r="Z499" s="86"/>
      <c r="AA499" s="87"/>
      <c r="AC499" s="86"/>
      <c r="AD499" s="86"/>
    </row>
    <row r="500" spans="26:30" ht="15.75" customHeight="1">
      <c r="Z500" s="86"/>
      <c r="AA500" s="87"/>
      <c r="AC500" s="86"/>
      <c r="AD500" s="86"/>
    </row>
    <row r="501" spans="26:30" ht="15.75" customHeight="1">
      <c r="Z501" s="86"/>
      <c r="AA501" s="87"/>
      <c r="AC501" s="86"/>
      <c r="AD501" s="86"/>
    </row>
    <row r="502" spans="26:30" ht="15.75" customHeight="1">
      <c r="Z502" s="86"/>
      <c r="AA502" s="87"/>
      <c r="AC502" s="86"/>
      <c r="AD502" s="86"/>
    </row>
    <row r="503" spans="26:30" ht="15.75" customHeight="1">
      <c r="Z503" s="86"/>
      <c r="AA503" s="87"/>
      <c r="AC503" s="86"/>
      <c r="AD503" s="86"/>
    </row>
    <row r="504" spans="26:30" ht="15.75" customHeight="1">
      <c r="Z504" s="86"/>
      <c r="AA504" s="87"/>
      <c r="AC504" s="86"/>
      <c r="AD504" s="86"/>
    </row>
    <row r="505" spans="26:30" ht="15.75" customHeight="1">
      <c r="Z505" s="86"/>
      <c r="AA505" s="87"/>
      <c r="AC505" s="86"/>
      <c r="AD505" s="86"/>
    </row>
    <row r="506" spans="26:30" ht="15.75" customHeight="1">
      <c r="Z506" s="86"/>
      <c r="AA506" s="87"/>
      <c r="AC506" s="86"/>
      <c r="AD506" s="86"/>
    </row>
    <row r="507" spans="26:30" ht="15.75" customHeight="1">
      <c r="Z507" s="86"/>
      <c r="AA507" s="87"/>
      <c r="AC507" s="86"/>
      <c r="AD507" s="86"/>
    </row>
    <row r="508" spans="26:30" ht="15.75" customHeight="1">
      <c r="Z508" s="86"/>
      <c r="AA508" s="87"/>
      <c r="AC508" s="86"/>
      <c r="AD508" s="86"/>
    </row>
    <row r="509" spans="26:30" ht="15.75" customHeight="1">
      <c r="Z509" s="86"/>
      <c r="AA509" s="87"/>
      <c r="AC509" s="86"/>
      <c r="AD509" s="86"/>
    </row>
    <row r="510" spans="26:30" ht="15.75" customHeight="1">
      <c r="Z510" s="86"/>
      <c r="AA510" s="87"/>
      <c r="AC510" s="86"/>
      <c r="AD510" s="86"/>
    </row>
    <row r="511" spans="26:30" ht="15.75" customHeight="1">
      <c r="Z511" s="86"/>
      <c r="AA511" s="87"/>
      <c r="AC511" s="86"/>
      <c r="AD511" s="86"/>
    </row>
    <row r="512" spans="26:30" ht="15.75" customHeight="1">
      <c r="Z512" s="86"/>
      <c r="AA512" s="87"/>
      <c r="AC512" s="86"/>
      <c r="AD512" s="86"/>
    </row>
    <row r="513" spans="26:30" ht="15.75" customHeight="1">
      <c r="Z513" s="86"/>
      <c r="AA513" s="87"/>
      <c r="AC513" s="86"/>
      <c r="AD513" s="86"/>
    </row>
    <row r="514" spans="26:30" ht="15.75" customHeight="1">
      <c r="Z514" s="86"/>
      <c r="AA514" s="87"/>
      <c r="AC514" s="86"/>
      <c r="AD514" s="86"/>
    </row>
    <row r="515" spans="26:30" ht="15.75" customHeight="1">
      <c r="Z515" s="86"/>
      <c r="AA515" s="87"/>
      <c r="AC515" s="86"/>
      <c r="AD515" s="86"/>
    </row>
    <row r="516" spans="26:30" ht="15.75" customHeight="1">
      <c r="Z516" s="86"/>
      <c r="AA516" s="87"/>
      <c r="AC516" s="86"/>
      <c r="AD516" s="86"/>
    </row>
    <row r="517" spans="26:30" ht="15.75" customHeight="1">
      <c r="Z517" s="86"/>
      <c r="AA517" s="87"/>
      <c r="AC517" s="86"/>
      <c r="AD517" s="86"/>
    </row>
    <row r="518" spans="26:30" ht="15.75" customHeight="1">
      <c r="Z518" s="86"/>
      <c r="AA518" s="87"/>
      <c r="AC518" s="86"/>
      <c r="AD518" s="86"/>
    </row>
    <row r="519" spans="26:30" ht="15.75" customHeight="1">
      <c r="Z519" s="86"/>
      <c r="AA519" s="87"/>
      <c r="AC519" s="86"/>
      <c r="AD519" s="86"/>
    </row>
    <row r="520" spans="26:30" ht="15.75" customHeight="1">
      <c r="Z520" s="86"/>
      <c r="AA520" s="87"/>
      <c r="AC520" s="86"/>
      <c r="AD520" s="86"/>
    </row>
    <row r="521" spans="26:30" ht="15.75" customHeight="1">
      <c r="Z521" s="86"/>
      <c r="AA521" s="87"/>
      <c r="AC521" s="86"/>
      <c r="AD521" s="86"/>
    </row>
    <row r="522" spans="26:30" ht="15.75" customHeight="1">
      <c r="Z522" s="86"/>
      <c r="AA522" s="87"/>
      <c r="AC522" s="86"/>
      <c r="AD522" s="86"/>
    </row>
    <row r="523" spans="26:30" ht="15.75" customHeight="1">
      <c r="Z523" s="86"/>
      <c r="AA523" s="87"/>
      <c r="AC523" s="86"/>
      <c r="AD523" s="86"/>
    </row>
    <row r="524" spans="26:30" ht="15.75" customHeight="1">
      <c r="Z524" s="86"/>
      <c r="AA524" s="87"/>
      <c r="AC524" s="86"/>
      <c r="AD524" s="86"/>
    </row>
    <row r="525" spans="26:30" ht="15.75" customHeight="1">
      <c r="Z525" s="86"/>
      <c r="AA525" s="87"/>
      <c r="AC525" s="86"/>
      <c r="AD525" s="86"/>
    </row>
    <row r="526" spans="26:30" ht="15.75" customHeight="1">
      <c r="Z526" s="86"/>
      <c r="AA526" s="87"/>
      <c r="AC526" s="86"/>
      <c r="AD526" s="86"/>
    </row>
    <row r="527" spans="26:30" ht="15.75" customHeight="1">
      <c r="Z527" s="86"/>
      <c r="AA527" s="87"/>
      <c r="AC527" s="86"/>
      <c r="AD527" s="86"/>
    </row>
    <row r="528" spans="26:30" ht="15.75" customHeight="1">
      <c r="Z528" s="86"/>
      <c r="AA528" s="87"/>
      <c r="AC528" s="86"/>
      <c r="AD528" s="86"/>
    </row>
    <row r="529" spans="26:30" ht="15.75" customHeight="1">
      <c r="Z529" s="86"/>
      <c r="AA529" s="87"/>
      <c r="AC529" s="86"/>
      <c r="AD529" s="86"/>
    </row>
    <row r="530" spans="26:30" ht="15.75" customHeight="1">
      <c r="Z530" s="86"/>
      <c r="AA530" s="87"/>
      <c r="AC530" s="86"/>
      <c r="AD530" s="86"/>
    </row>
    <row r="531" spans="26:30" ht="15.75" customHeight="1">
      <c r="Z531" s="86"/>
      <c r="AA531" s="87"/>
      <c r="AC531" s="86"/>
      <c r="AD531" s="86"/>
    </row>
    <row r="532" spans="26:30" ht="15.75" customHeight="1">
      <c r="Z532" s="86"/>
      <c r="AA532" s="87"/>
      <c r="AC532" s="86"/>
      <c r="AD532" s="86"/>
    </row>
    <row r="533" spans="26:30" ht="15.75" customHeight="1">
      <c r="Z533" s="86"/>
      <c r="AA533" s="87"/>
      <c r="AC533" s="86"/>
      <c r="AD533" s="86"/>
    </row>
    <row r="534" spans="26:30" ht="15.75" customHeight="1">
      <c r="Z534" s="86"/>
      <c r="AA534" s="87"/>
      <c r="AC534" s="86"/>
      <c r="AD534" s="86"/>
    </row>
    <row r="535" spans="26:30" ht="15.75" customHeight="1">
      <c r="Z535" s="86"/>
      <c r="AA535" s="87"/>
      <c r="AC535" s="86"/>
      <c r="AD535" s="86"/>
    </row>
    <row r="536" spans="26:30" ht="15.75" customHeight="1">
      <c r="Z536" s="86"/>
      <c r="AA536" s="87"/>
      <c r="AC536" s="86"/>
      <c r="AD536" s="86"/>
    </row>
    <row r="537" spans="26:30" ht="15.75" customHeight="1">
      <c r="Z537" s="86"/>
      <c r="AA537" s="87"/>
      <c r="AC537" s="86"/>
      <c r="AD537" s="86"/>
    </row>
    <row r="538" spans="26:30" ht="15.75" customHeight="1">
      <c r="Z538" s="86"/>
      <c r="AA538" s="87"/>
      <c r="AC538" s="86"/>
      <c r="AD538" s="86"/>
    </row>
    <row r="539" spans="26:30" ht="15.75" customHeight="1">
      <c r="Z539" s="86"/>
      <c r="AA539" s="87"/>
      <c r="AC539" s="86"/>
      <c r="AD539" s="86"/>
    </row>
    <row r="540" spans="26:30" ht="15.75" customHeight="1">
      <c r="Z540" s="86"/>
      <c r="AA540" s="87"/>
      <c r="AC540" s="86"/>
      <c r="AD540" s="86"/>
    </row>
    <row r="541" spans="26:30" ht="15.75" customHeight="1">
      <c r="Z541" s="86"/>
      <c r="AA541" s="87"/>
      <c r="AC541" s="86"/>
      <c r="AD541" s="86"/>
    </row>
    <row r="542" spans="26:30" ht="15.75" customHeight="1">
      <c r="Z542" s="86"/>
      <c r="AA542" s="87"/>
      <c r="AC542" s="86"/>
      <c r="AD542" s="86"/>
    </row>
    <row r="543" spans="26:30" ht="15.75" customHeight="1">
      <c r="Z543" s="86"/>
      <c r="AA543" s="87"/>
      <c r="AC543" s="86"/>
      <c r="AD543" s="86"/>
    </row>
    <row r="544" spans="26:30" ht="15.75" customHeight="1">
      <c r="Z544" s="86"/>
      <c r="AA544" s="87"/>
      <c r="AC544" s="86"/>
      <c r="AD544" s="86"/>
    </row>
    <row r="545" spans="26:30" ht="15.75" customHeight="1">
      <c r="Z545" s="86"/>
      <c r="AA545" s="87"/>
      <c r="AC545" s="86"/>
      <c r="AD545" s="86"/>
    </row>
    <row r="546" spans="26:30" ht="15.75" customHeight="1">
      <c r="Z546" s="86"/>
      <c r="AA546" s="87"/>
      <c r="AC546" s="86"/>
      <c r="AD546" s="86"/>
    </row>
    <row r="547" spans="26:30" ht="15.75" customHeight="1">
      <c r="Z547" s="86"/>
      <c r="AA547" s="87"/>
      <c r="AC547" s="86"/>
      <c r="AD547" s="86"/>
    </row>
    <row r="548" spans="26:30" ht="15.75" customHeight="1">
      <c r="Z548" s="86"/>
      <c r="AA548" s="87"/>
      <c r="AC548" s="86"/>
      <c r="AD548" s="86"/>
    </row>
    <row r="549" spans="26:30" ht="15.75" customHeight="1">
      <c r="Z549" s="86"/>
      <c r="AA549" s="87"/>
      <c r="AC549" s="86"/>
      <c r="AD549" s="86"/>
    </row>
    <row r="550" spans="26:30" ht="15.75" customHeight="1">
      <c r="Z550" s="86"/>
      <c r="AA550" s="87"/>
      <c r="AC550" s="86"/>
      <c r="AD550" s="86"/>
    </row>
    <row r="551" spans="26:30" ht="15.75" customHeight="1">
      <c r="Z551" s="86"/>
      <c r="AA551" s="87"/>
      <c r="AC551" s="86"/>
      <c r="AD551" s="86"/>
    </row>
    <row r="552" spans="26:30" ht="15.75" customHeight="1">
      <c r="Z552" s="86"/>
      <c r="AA552" s="87"/>
      <c r="AC552" s="86"/>
      <c r="AD552" s="86"/>
    </row>
    <row r="553" spans="26:30" ht="15.75" customHeight="1">
      <c r="Z553" s="86"/>
      <c r="AA553" s="87"/>
      <c r="AC553" s="86"/>
      <c r="AD553" s="86"/>
    </row>
    <row r="554" spans="26:30" ht="15.75" customHeight="1">
      <c r="Z554" s="86"/>
      <c r="AA554" s="87"/>
      <c r="AC554" s="86"/>
      <c r="AD554" s="86"/>
    </row>
    <row r="555" spans="26:30" ht="15.75" customHeight="1">
      <c r="Z555" s="86"/>
      <c r="AA555" s="87"/>
      <c r="AC555" s="86"/>
      <c r="AD555" s="86"/>
    </row>
    <row r="556" spans="26:30" ht="15.75" customHeight="1">
      <c r="Z556" s="86"/>
      <c r="AA556" s="87"/>
      <c r="AC556" s="86"/>
      <c r="AD556" s="86"/>
    </row>
    <row r="557" spans="26:30" ht="15.75" customHeight="1">
      <c r="Z557" s="86"/>
      <c r="AA557" s="87"/>
      <c r="AC557" s="86"/>
      <c r="AD557" s="86"/>
    </row>
    <row r="558" spans="26:30" ht="15.75" customHeight="1">
      <c r="Z558" s="86"/>
      <c r="AA558" s="87"/>
      <c r="AC558" s="86"/>
      <c r="AD558" s="86"/>
    </row>
    <row r="559" spans="26:30" ht="15.75" customHeight="1">
      <c r="Z559" s="86"/>
      <c r="AA559" s="87"/>
      <c r="AC559" s="86"/>
      <c r="AD559" s="86"/>
    </row>
    <row r="560" spans="26:30" ht="15.75" customHeight="1">
      <c r="Z560" s="86"/>
      <c r="AA560" s="87"/>
      <c r="AC560" s="86"/>
      <c r="AD560" s="86"/>
    </row>
    <row r="561" spans="26:30" ht="15.75" customHeight="1">
      <c r="Z561" s="86"/>
      <c r="AA561" s="87"/>
      <c r="AC561" s="86"/>
      <c r="AD561" s="86"/>
    </row>
    <row r="562" spans="26:30" ht="15.75" customHeight="1">
      <c r="Z562" s="86"/>
      <c r="AA562" s="87"/>
      <c r="AC562" s="86"/>
      <c r="AD562" s="86"/>
    </row>
    <row r="563" spans="26:30" ht="15.75" customHeight="1">
      <c r="Z563" s="86"/>
      <c r="AA563" s="87"/>
      <c r="AC563" s="86"/>
      <c r="AD563" s="86"/>
    </row>
    <row r="564" spans="26:30" ht="15.75" customHeight="1">
      <c r="Z564" s="86"/>
      <c r="AA564" s="87"/>
      <c r="AC564" s="86"/>
      <c r="AD564" s="86"/>
    </row>
    <row r="565" spans="26:30" ht="15.75" customHeight="1">
      <c r="Z565" s="86"/>
      <c r="AA565" s="87"/>
      <c r="AC565" s="86"/>
      <c r="AD565" s="86"/>
    </row>
    <row r="566" spans="26:30" ht="15.75" customHeight="1">
      <c r="Z566" s="86"/>
      <c r="AA566" s="87"/>
      <c r="AC566" s="86"/>
      <c r="AD566" s="86"/>
    </row>
    <row r="567" spans="26:30" ht="15.75" customHeight="1">
      <c r="Z567" s="86"/>
      <c r="AA567" s="87"/>
      <c r="AC567" s="86"/>
      <c r="AD567" s="86"/>
    </row>
    <row r="568" spans="26:30" ht="15.75" customHeight="1">
      <c r="Z568" s="86"/>
      <c r="AA568" s="87"/>
      <c r="AC568" s="86"/>
      <c r="AD568" s="86"/>
    </row>
    <row r="569" spans="26:30" ht="15.75" customHeight="1">
      <c r="Z569" s="86"/>
      <c r="AA569" s="87"/>
      <c r="AC569" s="86"/>
      <c r="AD569" s="86"/>
    </row>
    <row r="570" spans="26:30" ht="15.75" customHeight="1">
      <c r="Z570" s="86"/>
      <c r="AA570" s="87"/>
      <c r="AC570" s="86"/>
      <c r="AD570" s="86"/>
    </row>
    <row r="571" spans="26:30" ht="15.75" customHeight="1">
      <c r="Z571" s="86"/>
      <c r="AA571" s="87"/>
      <c r="AC571" s="86"/>
      <c r="AD571" s="86"/>
    </row>
    <row r="572" spans="26:30" ht="15.75" customHeight="1">
      <c r="Z572" s="86"/>
      <c r="AA572" s="87"/>
      <c r="AC572" s="86"/>
      <c r="AD572" s="86"/>
    </row>
    <row r="573" spans="26:30" ht="15.75" customHeight="1">
      <c r="Z573" s="86"/>
      <c r="AA573" s="87"/>
      <c r="AC573" s="86"/>
      <c r="AD573" s="86"/>
    </row>
    <row r="574" spans="26:30" ht="15.75" customHeight="1">
      <c r="Z574" s="86"/>
      <c r="AA574" s="87"/>
      <c r="AC574" s="86"/>
      <c r="AD574" s="86"/>
    </row>
    <row r="575" spans="26:30" ht="15.75" customHeight="1">
      <c r="Z575" s="86"/>
      <c r="AA575" s="87"/>
      <c r="AC575" s="86"/>
      <c r="AD575" s="86"/>
    </row>
    <row r="576" spans="26:30" ht="15.75" customHeight="1">
      <c r="Z576" s="86"/>
      <c r="AA576" s="87"/>
      <c r="AC576" s="86"/>
      <c r="AD576" s="86"/>
    </row>
    <row r="577" spans="26:30" ht="15.75" customHeight="1">
      <c r="Z577" s="86"/>
      <c r="AA577" s="87"/>
      <c r="AC577" s="86"/>
      <c r="AD577" s="86"/>
    </row>
    <row r="578" spans="26:30" ht="15.75" customHeight="1">
      <c r="Z578" s="86"/>
      <c r="AA578" s="87"/>
      <c r="AC578" s="86"/>
      <c r="AD578" s="86"/>
    </row>
    <row r="579" spans="26:30" ht="15.75" customHeight="1">
      <c r="Z579" s="86"/>
      <c r="AA579" s="87"/>
      <c r="AC579" s="86"/>
      <c r="AD579" s="86"/>
    </row>
    <row r="580" spans="26:30" ht="15.75" customHeight="1">
      <c r="Z580" s="86"/>
      <c r="AA580" s="87"/>
      <c r="AC580" s="86"/>
      <c r="AD580" s="86"/>
    </row>
    <row r="581" spans="26:30" ht="15.75" customHeight="1">
      <c r="Z581" s="86"/>
      <c r="AA581" s="87"/>
      <c r="AC581" s="86"/>
      <c r="AD581" s="86"/>
    </row>
    <row r="582" spans="26:30" ht="15.75" customHeight="1">
      <c r="Z582" s="86"/>
      <c r="AA582" s="87"/>
      <c r="AC582" s="86"/>
      <c r="AD582" s="86"/>
    </row>
    <row r="583" spans="26:30" ht="15.75" customHeight="1">
      <c r="Z583" s="86"/>
      <c r="AA583" s="87"/>
      <c r="AC583" s="86"/>
      <c r="AD583" s="86"/>
    </row>
    <row r="584" spans="26:30" ht="15.75" customHeight="1">
      <c r="Z584" s="86"/>
      <c r="AA584" s="87"/>
      <c r="AC584" s="86"/>
      <c r="AD584" s="86"/>
    </row>
    <row r="585" spans="26:30" ht="15.75" customHeight="1">
      <c r="Z585" s="86"/>
      <c r="AA585" s="87"/>
      <c r="AC585" s="86"/>
      <c r="AD585" s="86"/>
    </row>
    <row r="586" spans="26:30" ht="15.75" customHeight="1">
      <c r="Z586" s="86"/>
      <c r="AA586" s="87"/>
      <c r="AC586" s="86"/>
      <c r="AD586" s="86"/>
    </row>
    <row r="587" spans="26:30" ht="15.75" customHeight="1">
      <c r="Z587" s="86"/>
      <c r="AA587" s="87"/>
      <c r="AC587" s="86"/>
      <c r="AD587" s="86"/>
    </row>
    <row r="588" spans="26:30" ht="15.75" customHeight="1">
      <c r="Z588" s="86"/>
      <c r="AA588" s="87"/>
      <c r="AC588" s="86"/>
      <c r="AD588" s="86"/>
    </row>
    <row r="589" spans="26:30" ht="15.75" customHeight="1">
      <c r="Z589" s="86"/>
      <c r="AA589" s="87"/>
      <c r="AC589" s="86"/>
      <c r="AD589" s="86"/>
    </row>
    <row r="590" spans="26:30" ht="15.75" customHeight="1">
      <c r="Z590" s="86"/>
      <c r="AA590" s="87"/>
      <c r="AC590" s="86"/>
      <c r="AD590" s="86"/>
    </row>
    <row r="591" spans="26:30" ht="15.75" customHeight="1">
      <c r="Z591" s="86"/>
      <c r="AA591" s="87"/>
      <c r="AC591" s="86"/>
      <c r="AD591" s="86"/>
    </row>
    <row r="592" spans="26:30" ht="15.75" customHeight="1">
      <c r="Z592" s="86"/>
      <c r="AA592" s="87"/>
      <c r="AC592" s="86"/>
      <c r="AD592" s="86"/>
    </row>
    <row r="593" spans="26:30" ht="15.75" customHeight="1">
      <c r="Z593" s="86"/>
      <c r="AA593" s="87"/>
      <c r="AC593" s="86"/>
      <c r="AD593" s="86"/>
    </row>
    <row r="594" spans="26:30" ht="15.75" customHeight="1">
      <c r="Z594" s="86"/>
      <c r="AA594" s="87"/>
      <c r="AC594" s="86"/>
      <c r="AD594" s="86"/>
    </row>
    <row r="595" spans="26:30" ht="15.75" customHeight="1">
      <c r="Z595" s="86"/>
      <c r="AA595" s="87"/>
      <c r="AC595" s="86"/>
      <c r="AD595" s="86"/>
    </row>
    <row r="596" spans="26:30" ht="15.75" customHeight="1">
      <c r="Z596" s="86"/>
      <c r="AA596" s="87"/>
      <c r="AC596" s="86"/>
      <c r="AD596" s="86"/>
    </row>
    <row r="597" spans="26:30" ht="15.75" customHeight="1">
      <c r="Z597" s="86"/>
      <c r="AA597" s="87"/>
      <c r="AC597" s="86"/>
      <c r="AD597" s="86"/>
    </row>
    <row r="598" spans="26:30" ht="15.75" customHeight="1">
      <c r="Z598" s="86"/>
      <c r="AA598" s="87"/>
      <c r="AC598" s="86"/>
      <c r="AD598" s="86"/>
    </row>
    <row r="599" spans="26:30" ht="15.75" customHeight="1">
      <c r="Z599" s="86"/>
      <c r="AA599" s="87"/>
      <c r="AC599" s="86"/>
      <c r="AD599" s="86"/>
    </row>
    <row r="600" spans="26:30" ht="15.75" customHeight="1">
      <c r="Z600" s="86"/>
      <c r="AA600" s="87"/>
      <c r="AC600" s="86"/>
      <c r="AD600" s="86"/>
    </row>
    <row r="601" spans="26:30" ht="15.75" customHeight="1">
      <c r="Z601" s="86"/>
      <c r="AA601" s="87"/>
      <c r="AC601" s="86"/>
      <c r="AD601" s="86"/>
    </row>
    <row r="602" spans="26:30" ht="15.75" customHeight="1">
      <c r="Z602" s="86"/>
      <c r="AA602" s="87"/>
      <c r="AC602" s="86"/>
      <c r="AD602" s="86"/>
    </row>
    <row r="603" spans="26:30" ht="15.75" customHeight="1">
      <c r="Z603" s="86"/>
      <c r="AA603" s="87"/>
      <c r="AC603" s="86"/>
      <c r="AD603" s="86"/>
    </row>
    <row r="604" spans="26:30" ht="15.75" customHeight="1">
      <c r="Z604" s="86"/>
      <c r="AA604" s="87"/>
      <c r="AC604" s="86"/>
      <c r="AD604" s="86"/>
    </row>
    <row r="605" spans="26:30" ht="15.75" customHeight="1">
      <c r="Z605" s="86"/>
      <c r="AA605" s="87"/>
      <c r="AC605" s="86"/>
      <c r="AD605" s="86"/>
    </row>
    <row r="606" spans="26:30" ht="15.75" customHeight="1">
      <c r="Z606" s="86"/>
      <c r="AA606" s="87"/>
      <c r="AC606" s="86"/>
      <c r="AD606" s="86"/>
    </row>
    <row r="607" spans="26:30" ht="15.75" customHeight="1">
      <c r="Z607" s="86"/>
      <c r="AA607" s="87"/>
      <c r="AC607" s="86"/>
      <c r="AD607" s="86"/>
    </row>
    <row r="608" spans="26:30" ht="15.75" customHeight="1">
      <c r="Z608" s="86"/>
      <c r="AA608" s="87"/>
      <c r="AC608" s="86"/>
      <c r="AD608" s="86"/>
    </row>
    <row r="609" spans="26:30" ht="15.75" customHeight="1">
      <c r="Z609" s="86"/>
      <c r="AA609" s="87"/>
      <c r="AC609" s="86"/>
      <c r="AD609" s="86"/>
    </row>
    <row r="610" spans="26:30" ht="15.75" customHeight="1">
      <c r="Z610" s="86"/>
      <c r="AA610" s="87"/>
      <c r="AC610" s="86"/>
      <c r="AD610" s="86"/>
    </row>
    <row r="611" spans="26:30" ht="15.75" customHeight="1">
      <c r="Z611" s="86"/>
      <c r="AA611" s="87"/>
      <c r="AC611" s="86"/>
      <c r="AD611" s="86"/>
    </row>
    <row r="612" spans="26:30" ht="15.75" customHeight="1">
      <c r="Z612" s="86"/>
      <c r="AA612" s="87"/>
      <c r="AC612" s="86"/>
      <c r="AD612" s="86"/>
    </row>
    <row r="613" spans="26:30" ht="15.75" customHeight="1">
      <c r="Z613" s="86"/>
      <c r="AA613" s="87"/>
      <c r="AC613" s="86"/>
      <c r="AD613" s="86"/>
    </row>
    <row r="614" spans="26:30" ht="15.75" customHeight="1">
      <c r="Z614" s="86"/>
      <c r="AA614" s="87"/>
      <c r="AC614" s="86"/>
      <c r="AD614" s="86"/>
    </row>
    <row r="615" spans="26:30" ht="15.75" customHeight="1">
      <c r="Z615" s="86"/>
      <c r="AA615" s="87"/>
      <c r="AC615" s="86"/>
      <c r="AD615" s="86"/>
    </row>
    <row r="616" spans="26:30" ht="15.75" customHeight="1">
      <c r="Z616" s="86"/>
      <c r="AA616" s="87"/>
      <c r="AC616" s="86"/>
      <c r="AD616" s="86"/>
    </row>
    <row r="617" spans="26:30" ht="15.75" customHeight="1">
      <c r="Z617" s="86"/>
      <c r="AA617" s="87"/>
      <c r="AC617" s="86"/>
      <c r="AD617" s="86"/>
    </row>
    <row r="618" spans="26:30" ht="15.75" customHeight="1">
      <c r="Z618" s="86"/>
      <c r="AA618" s="87"/>
      <c r="AC618" s="86"/>
      <c r="AD618" s="86"/>
    </row>
    <row r="619" spans="26:30" ht="15.75" customHeight="1">
      <c r="Z619" s="86"/>
      <c r="AA619" s="87"/>
      <c r="AC619" s="86"/>
      <c r="AD619" s="86"/>
    </row>
    <row r="620" spans="26:30" ht="15.75" customHeight="1">
      <c r="Z620" s="86"/>
      <c r="AA620" s="87"/>
      <c r="AC620" s="86"/>
      <c r="AD620" s="86"/>
    </row>
    <row r="621" spans="26:30" ht="15.75" customHeight="1">
      <c r="Z621" s="86"/>
      <c r="AA621" s="87"/>
      <c r="AC621" s="86"/>
      <c r="AD621" s="86"/>
    </row>
    <row r="622" spans="26:30" ht="15.75" customHeight="1">
      <c r="Z622" s="86"/>
      <c r="AA622" s="87"/>
      <c r="AC622" s="86"/>
      <c r="AD622" s="86"/>
    </row>
    <row r="623" spans="26:30" ht="15.75" customHeight="1">
      <c r="Z623" s="86"/>
      <c r="AA623" s="87"/>
      <c r="AC623" s="86"/>
      <c r="AD623" s="86"/>
    </row>
    <row r="624" spans="26:30" ht="15.75" customHeight="1">
      <c r="Z624" s="86"/>
      <c r="AA624" s="87"/>
      <c r="AC624" s="86"/>
      <c r="AD624" s="86"/>
    </row>
    <row r="625" spans="26:30" ht="15.75" customHeight="1">
      <c r="Z625" s="86"/>
      <c r="AA625" s="87"/>
      <c r="AC625" s="86"/>
      <c r="AD625" s="86"/>
    </row>
    <row r="626" spans="26:30" ht="15.75" customHeight="1">
      <c r="Z626" s="86"/>
      <c r="AA626" s="87"/>
      <c r="AC626" s="86"/>
      <c r="AD626" s="86"/>
    </row>
    <row r="627" spans="26:30" ht="15.75" customHeight="1">
      <c r="Z627" s="86"/>
      <c r="AA627" s="87"/>
      <c r="AC627" s="86"/>
      <c r="AD627" s="86"/>
    </row>
    <row r="628" spans="26:30" ht="15.75" customHeight="1">
      <c r="Z628" s="86"/>
      <c r="AA628" s="87"/>
      <c r="AC628" s="86"/>
      <c r="AD628" s="86"/>
    </row>
    <row r="629" spans="26:30" ht="15.75" customHeight="1">
      <c r="Z629" s="86"/>
      <c r="AA629" s="87"/>
      <c r="AC629" s="86"/>
      <c r="AD629" s="86"/>
    </row>
    <row r="630" spans="26:30" ht="15.75" customHeight="1">
      <c r="Z630" s="86"/>
      <c r="AA630" s="87"/>
      <c r="AC630" s="86"/>
      <c r="AD630" s="86"/>
    </row>
    <row r="631" spans="26:30" ht="15.75" customHeight="1">
      <c r="Z631" s="86"/>
      <c r="AA631" s="87"/>
      <c r="AC631" s="86"/>
      <c r="AD631" s="86"/>
    </row>
    <row r="632" spans="26:30" ht="15.75" customHeight="1">
      <c r="Z632" s="86"/>
      <c r="AA632" s="87"/>
      <c r="AC632" s="86"/>
      <c r="AD632" s="86"/>
    </row>
    <row r="633" spans="26:30" ht="15.75" customHeight="1">
      <c r="Z633" s="86"/>
      <c r="AA633" s="87"/>
      <c r="AC633" s="86"/>
      <c r="AD633" s="86"/>
    </row>
    <row r="634" spans="26:30" ht="15.75" customHeight="1">
      <c r="Z634" s="86"/>
      <c r="AA634" s="87"/>
      <c r="AC634" s="86"/>
      <c r="AD634" s="86"/>
    </row>
    <row r="635" spans="26:30" ht="15.75" customHeight="1">
      <c r="Z635" s="86"/>
      <c r="AA635" s="87"/>
      <c r="AC635" s="86"/>
      <c r="AD635" s="86"/>
    </row>
    <row r="636" spans="26:30" ht="15.75" customHeight="1">
      <c r="Z636" s="86"/>
      <c r="AA636" s="87"/>
      <c r="AC636" s="86"/>
      <c r="AD636" s="86"/>
    </row>
    <row r="637" spans="26:30" ht="15.75" customHeight="1">
      <c r="Z637" s="86"/>
      <c r="AA637" s="87"/>
      <c r="AC637" s="86"/>
      <c r="AD637" s="86"/>
    </row>
    <row r="638" spans="26:30" ht="15.75" customHeight="1">
      <c r="Z638" s="86"/>
      <c r="AA638" s="87"/>
      <c r="AC638" s="86"/>
      <c r="AD638" s="86"/>
    </row>
    <row r="639" spans="26:30" ht="15.75" customHeight="1">
      <c r="Z639" s="86"/>
      <c r="AA639" s="87"/>
      <c r="AC639" s="86"/>
      <c r="AD639" s="86"/>
    </row>
    <row r="640" spans="26:30" ht="15.75" customHeight="1">
      <c r="Z640" s="86"/>
      <c r="AA640" s="87"/>
      <c r="AC640" s="86"/>
      <c r="AD640" s="86"/>
    </row>
    <row r="641" spans="26:30" ht="15.75" customHeight="1">
      <c r="Z641" s="86"/>
      <c r="AA641" s="87"/>
      <c r="AC641" s="86"/>
      <c r="AD641" s="86"/>
    </row>
    <row r="642" spans="26:30" ht="15.75" customHeight="1">
      <c r="Z642" s="86"/>
      <c r="AA642" s="87"/>
      <c r="AC642" s="86"/>
      <c r="AD642" s="86"/>
    </row>
    <row r="643" spans="26:30" ht="15.75" customHeight="1">
      <c r="Z643" s="86"/>
      <c r="AA643" s="87"/>
      <c r="AC643" s="86"/>
      <c r="AD643" s="86"/>
    </row>
    <row r="644" spans="26:30" ht="15.75" customHeight="1">
      <c r="Z644" s="86"/>
      <c r="AA644" s="87"/>
      <c r="AC644" s="86"/>
      <c r="AD644" s="86"/>
    </row>
    <row r="645" spans="26:30" ht="15.75" customHeight="1">
      <c r="Z645" s="86"/>
      <c r="AA645" s="87"/>
      <c r="AC645" s="86"/>
      <c r="AD645" s="86"/>
    </row>
    <row r="646" spans="26:30" ht="15.75" customHeight="1">
      <c r="Z646" s="86"/>
      <c r="AA646" s="87"/>
      <c r="AC646" s="86"/>
      <c r="AD646" s="86"/>
    </row>
    <row r="647" spans="26:30" ht="15.75" customHeight="1">
      <c r="Z647" s="86"/>
      <c r="AA647" s="87"/>
      <c r="AC647" s="86"/>
      <c r="AD647" s="86"/>
    </row>
    <row r="648" spans="26:30" ht="15.75" customHeight="1">
      <c r="Z648" s="86"/>
      <c r="AA648" s="87"/>
      <c r="AC648" s="86"/>
      <c r="AD648" s="86"/>
    </row>
    <row r="649" spans="26:30" ht="15.75" customHeight="1">
      <c r="Z649" s="86"/>
      <c r="AA649" s="87"/>
      <c r="AC649" s="86"/>
      <c r="AD649" s="86"/>
    </row>
    <row r="650" spans="26:30" ht="15.75" customHeight="1">
      <c r="Z650" s="86"/>
      <c r="AA650" s="87"/>
      <c r="AC650" s="86"/>
      <c r="AD650" s="86"/>
    </row>
    <row r="651" spans="26:30" ht="15.75" customHeight="1">
      <c r="Z651" s="86"/>
      <c r="AA651" s="87"/>
      <c r="AC651" s="86"/>
      <c r="AD651" s="86"/>
    </row>
    <row r="652" spans="26:30" ht="15.75" customHeight="1">
      <c r="Z652" s="86"/>
      <c r="AA652" s="87"/>
      <c r="AC652" s="86"/>
      <c r="AD652" s="86"/>
    </row>
    <row r="653" spans="26:30" ht="15.75" customHeight="1">
      <c r="Z653" s="86"/>
      <c r="AA653" s="87"/>
      <c r="AC653" s="86"/>
      <c r="AD653" s="86"/>
    </row>
    <row r="654" spans="26:30" ht="15.75" customHeight="1">
      <c r="Z654" s="86"/>
      <c r="AA654" s="87"/>
      <c r="AC654" s="86"/>
      <c r="AD654" s="86"/>
    </row>
    <row r="655" spans="26:30" ht="15.75" customHeight="1">
      <c r="Z655" s="86"/>
      <c r="AA655" s="87"/>
      <c r="AC655" s="86"/>
      <c r="AD655" s="86"/>
    </row>
    <row r="656" spans="26:30" ht="15.75" customHeight="1">
      <c r="Z656" s="86"/>
      <c r="AA656" s="87"/>
      <c r="AC656" s="86"/>
      <c r="AD656" s="86"/>
    </row>
    <row r="657" spans="26:30" ht="15.75" customHeight="1">
      <c r="Z657" s="86"/>
      <c r="AA657" s="87"/>
      <c r="AC657" s="86"/>
      <c r="AD657" s="86"/>
    </row>
    <row r="658" spans="26:30" ht="15.75" customHeight="1">
      <c r="Z658" s="86"/>
      <c r="AA658" s="87"/>
      <c r="AC658" s="86"/>
      <c r="AD658" s="86"/>
    </row>
    <row r="659" spans="26:30" ht="15.75" customHeight="1">
      <c r="Z659" s="86"/>
      <c r="AA659" s="87"/>
      <c r="AC659" s="86"/>
      <c r="AD659" s="86"/>
    </row>
    <row r="660" spans="26:30" ht="15.75" customHeight="1">
      <c r="Z660" s="86"/>
      <c r="AA660" s="87"/>
      <c r="AC660" s="86"/>
      <c r="AD660" s="86"/>
    </row>
    <row r="661" spans="26:30" ht="15.75" customHeight="1">
      <c r="Z661" s="86"/>
      <c r="AA661" s="87"/>
      <c r="AC661" s="86"/>
      <c r="AD661" s="86"/>
    </row>
    <row r="662" spans="26:30" ht="15.75" customHeight="1">
      <c r="Z662" s="86"/>
      <c r="AA662" s="87"/>
      <c r="AC662" s="86"/>
      <c r="AD662" s="86"/>
    </row>
    <row r="663" spans="26:30" ht="15.75" customHeight="1">
      <c r="Z663" s="86"/>
      <c r="AA663" s="87"/>
      <c r="AC663" s="86"/>
      <c r="AD663" s="86"/>
    </row>
    <row r="664" spans="26:30" ht="15.75" customHeight="1">
      <c r="Z664" s="86"/>
      <c r="AA664" s="87"/>
      <c r="AC664" s="86"/>
      <c r="AD664" s="86"/>
    </row>
    <row r="665" spans="26:30" ht="15.75" customHeight="1">
      <c r="Z665" s="86"/>
      <c r="AA665" s="87"/>
      <c r="AC665" s="86"/>
      <c r="AD665" s="86"/>
    </row>
    <row r="666" spans="26:30" ht="15.75" customHeight="1">
      <c r="Z666" s="86"/>
      <c r="AA666" s="87"/>
      <c r="AC666" s="86"/>
      <c r="AD666" s="86"/>
    </row>
    <row r="667" spans="26:30" ht="15.75" customHeight="1">
      <c r="Z667" s="86"/>
      <c r="AA667" s="87"/>
      <c r="AC667" s="86"/>
      <c r="AD667" s="86"/>
    </row>
    <row r="668" spans="26:30" ht="15.75" customHeight="1">
      <c r="Z668" s="86"/>
      <c r="AA668" s="87"/>
      <c r="AC668" s="86"/>
      <c r="AD668" s="86"/>
    </row>
    <row r="669" spans="26:30" ht="15.75" customHeight="1">
      <c r="Z669" s="86"/>
      <c r="AA669" s="87"/>
      <c r="AC669" s="86"/>
      <c r="AD669" s="86"/>
    </row>
    <row r="670" spans="26:30" ht="15.75" customHeight="1">
      <c r="Z670" s="86"/>
      <c r="AA670" s="87"/>
      <c r="AC670" s="86"/>
      <c r="AD670" s="86"/>
    </row>
    <row r="671" spans="26:30" ht="15.75" customHeight="1">
      <c r="Z671" s="86"/>
      <c r="AA671" s="87"/>
      <c r="AC671" s="86"/>
      <c r="AD671" s="86"/>
    </row>
    <row r="672" spans="26:30" ht="15.75" customHeight="1">
      <c r="Z672" s="86"/>
      <c r="AA672" s="87"/>
      <c r="AC672" s="86"/>
      <c r="AD672" s="86"/>
    </row>
    <row r="673" spans="26:30" ht="15.75" customHeight="1">
      <c r="Z673" s="86"/>
      <c r="AA673" s="87"/>
      <c r="AC673" s="86"/>
      <c r="AD673" s="86"/>
    </row>
    <row r="674" spans="26:30" ht="15.75" customHeight="1">
      <c r="Z674" s="86"/>
      <c r="AA674" s="87"/>
      <c r="AC674" s="86"/>
      <c r="AD674" s="86"/>
    </row>
    <row r="675" spans="26:30" ht="15.75" customHeight="1">
      <c r="Z675" s="86"/>
      <c r="AA675" s="87"/>
      <c r="AC675" s="86"/>
      <c r="AD675" s="86"/>
    </row>
    <row r="676" spans="26:30" ht="15.75" customHeight="1">
      <c r="Z676" s="86"/>
      <c r="AA676" s="87"/>
      <c r="AC676" s="86"/>
      <c r="AD676" s="86"/>
    </row>
    <row r="677" spans="26:30" ht="15.75" customHeight="1">
      <c r="Z677" s="86"/>
      <c r="AA677" s="87"/>
      <c r="AC677" s="86"/>
      <c r="AD677" s="86"/>
    </row>
    <row r="678" spans="26:30" ht="15.75" customHeight="1">
      <c r="Z678" s="86"/>
      <c r="AA678" s="87"/>
      <c r="AC678" s="86"/>
      <c r="AD678" s="86"/>
    </row>
    <row r="679" spans="26:30" ht="15.75" customHeight="1">
      <c r="Z679" s="86"/>
      <c r="AA679" s="87"/>
      <c r="AC679" s="86"/>
      <c r="AD679" s="86"/>
    </row>
    <row r="680" spans="26:30" ht="15.75" customHeight="1">
      <c r="Z680" s="86"/>
      <c r="AA680" s="87"/>
      <c r="AC680" s="86"/>
      <c r="AD680" s="86"/>
    </row>
    <row r="681" spans="26:30" ht="15.75" customHeight="1">
      <c r="Z681" s="86"/>
      <c r="AA681" s="87"/>
      <c r="AC681" s="86"/>
      <c r="AD681" s="86"/>
    </row>
    <row r="682" spans="26:30" ht="15.75" customHeight="1">
      <c r="Z682" s="86"/>
      <c r="AA682" s="87"/>
      <c r="AC682" s="86"/>
      <c r="AD682" s="86"/>
    </row>
    <row r="683" spans="26:30" ht="15.75" customHeight="1">
      <c r="Z683" s="86"/>
      <c r="AA683" s="87"/>
      <c r="AC683" s="86"/>
      <c r="AD683" s="86"/>
    </row>
    <row r="684" spans="26:30" ht="15.75" customHeight="1">
      <c r="Z684" s="86"/>
      <c r="AA684" s="87"/>
      <c r="AC684" s="86"/>
      <c r="AD684" s="86"/>
    </row>
    <row r="685" spans="26:30" ht="15.75" customHeight="1">
      <c r="Z685" s="86"/>
      <c r="AA685" s="87"/>
      <c r="AC685" s="86"/>
      <c r="AD685" s="86"/>
    </row>
    <row r="686" spans="26:30" ht="15.75" customHeight="1">
      <c r="Z686" s="86"/>
      <c r="AA686" s="87"/>
      <c r="AC686" s="86"/>
      <c r="AD686" s="86"/>
    </row>
    <row r="687" spans="26:30" ht="15.75" customHeight="1">
      <c r="Z687" s="86"/>
      <c r="AA687" s="87"/>
      <c r="AC687" s="86"/>
      <c r="AD687" s="86"/>
    </row>
    <row r="688" spans="26:30" ht="15.75" customHeight="1">
      <c r="Z688" s="86"/>
      <c r="AA688" s="87"/>
      <c r="AC688" s="86"/>
      <c r="AD688" s="86"/>
    </row>
    <row r="689" spans="26:30" ht="15.75" customHeight="1">
      <c r="Z689" s="86"/>
      <c r="AA689" s="87"/>
      <c r="AC689" s="86"/>
      <c r="AD689" s="86"/>
    </row>
    <row r="690" spans="26:30" ht="15.75" customHeight="1">
      <c r="Z690" s="86"/>
      <c r="AA690" s="87"/>
      <c r="AC690" s="86"/>
      <c r="AD690" s="86"/>
    </row>
    <row r="691" spans="26:30" ht="15.75" customHeight="1">
      <c r="Z691" s="86"/>
      <c r="AA691" s="87"/>
      <c r="AC691" s="86"/>
      <c r="AD691" s="86"/>
    </row>
    <row r="692" spans="26:30" ht="15.75" customHeight="1">
      <c r="Z692" s="86"/>
      <c r="AA692" s="87"/>
      <c r="AC692" s="86"/>
      <c r="AD692" s="86"/>
    </row>
    <row r="693" spans="26:30" ht="15.75" customHeight="1">
      <c r="Z693" s="86"/>
      <c r="AA693" s="87"/>
      <c r="AC693" s="86"/>
      <c r="AD693" s="86"/>
    </row>
    <row r="694" spans="26:30" ht="15.75" customHeight="1">
      <c r="Z694" s="86"/>
      <c r="AA694" s="87"/>
      <c r="AC694" s="86"/>
      <c r="AD694" s="86"/>
    </row>
    <row r="695" spans="26:30" ht="15.75" customHeight="1">
      <c r="Z695" s="86"/>
      <c r="AA695" s="87"/>
      <c r="AC695" s="86"/>
      <c r="AD695" s="86"/>
    </row>
    <row r="696" spans="26:30" ht="15.75" customHeight="1">
      <c r="Z696" s="86"/>
      <c r="AA696" s="87"/>
      <c r="AC696" s="86"/>
      <c r="AD696" s="86"/>
    </row>
    <row r="697" spans="26:30" ht="15.75" customHeight="1">
      <c r="Z697" s="86"/>
      <c r="AA697" s="87"/>
      <c r="AC697" s="86"/>
      <c r="AD697" s="86"/>
    </row>
    <row r="698" spans="26:30" ht="15.75" customHeight="1">
      <c r="Z698" s="86"/>
      <c r="AA698" s="87"/>
      <c r="AC698" s="86"/>
      <c r="AD698" s="86"/>
    </row>
    <row r="699" spans="26:30" ht="15.75" customHeight="1">
      <c r="Z699" s="86"/>
      <c r="AA699" s="87"/>
      <c r="AC699" s="86"/>
      <c r="AD699" s="86"/>
    </row>
    <row r="700" spans="26:30" ht="15.75" customHeight="1">
      <c r="Z700" s="86"/>
      <c r="AA700" s="87"/>
      <c r="AC700" s="86"/>
      <c r="AD700" s="86"/>
    </row>
    <row r="701" spans="26:30" ht="15.75" customHeight="1">
      <c r="Z701" s="86"/>
      <c r="AA701" s="87"/>
      <c r="AC701" s="86"/>
      <c r="AD701" s="86"/>
    </row>
    <row r="702" spans="26:30" ht="15.75" customHeight="1">
      <c r="Z702" s="86"/>
      <c r="AA702" s="87"/>
      <c r="AC702" s="86"/>
      <c r="AD702" s="86"/>
    </row>
    <row r="703" spans="26:30" ht="15.75" customHeight="1">
      <c r="Z703" s="86"/>
      <c r="AA703" s="87"/>
      <c r="AC703" s="86"/>
      <c r="AD703" s="86"/>
    </row>
    <row r="704" spans="26:30" ht="15.75" customHeight="1">
      <c r="Z704" s="86"/>
      <c r="AA704" s="87"/>
      <c r="AC704" s="86"/>
      <c r="AD704" s="86"/>
    </row>
    <row r="705" spans="26:30" ht="15.75" customHeight="1">
      <c r="Z705" s="86"/>
      <c r="AA705" s="87"/>
      <c r="AC705" s="86"/>
      <c r="AD705" s="86"/>
    </row>
    <row r="706" spans="26:30" ht="15.75" customHeight="1">
      <c r="Z706" s="86"/>
      <c r="AA706" s="87"/>
      <c r="AC706" s="86"/>
      <c r="AD706" s="86"/>
    </row>
    <row r="707" spans="26:30" ht="15.75" customHeight="1">
      <c r="Z707" s="86"/>
      <c r="AA707" s="87"/>
      <c r="AC707" s="86"/>
      <c r="AD707" s="86"/>
    </row>
    <row r="708" spans="26:30" ht="15.75" customHeight="1">
      <c r="Z708" s="86"/>
      <c r="AA708" s="87"/>
      <c r="AC708" s="86"/>
      <c r="AD708" s="86"/>
    </row>
    <row r="709" spans="26:30" ht="15.75" customHeight="1">
      <c r="Z709" s="86"/>
      <c r="AA709" s="87"/>
      <c r="AC709" s="86"/>
      <c r="AD709" s="86"/>
    </row>
    <row r="710" spans="26:30" ht="15.75" customHeight="1">
      <c r="Z710" s="86"/>
      <c r="AA710" s="87"/>
      <c r="AC710" s="86"/>
      <c r="AD710" s="86"/>
    </row>
    <row r="711" spans="26:30" ht="15.75" customHeight="1">
      <c r="Z711" s="86"/>
      <c r="AA711" s="87"/>
      <c r="AC711" s="86"/>
      <c r="AD711" s="86"/>
    </row>
    <row r="712" spans="26:30" ht="15.75" customHeight="1">
      <c r="Z712" s="86"/>
      <c r="AA712" s="87"/>
      <c r="AC712" s="86"/>
      <c r="AD712" s="86"/>
    </row>
    <row r="713" spans="26:30" ht="15.75" customHeight="1">
      <c r="Z713" s="86"/>
      <c r="AA713" s="87"/>
      <c r="AC713" s="86"/>
      <c r="AD713" s="86"/>
    </row>
    <row r="714" spans="26:30" ht="15.75" customHeight="1">
      <c r="Z714" s="86"/>
      <c r="AA714" s="87"/>
      <c r="AC714" s="86"/>
      <c r="AD714" s="86"/>
    </row>
    <row r="715" spans="26:30" ht="15.75" customHeight="1">
      <c r="Z715" s="86"/>
      <c r="AA715" s="87"/>
      <c r="AC715" s="86"/>
      <c r="AD715" s="86"/>
    </row>
    <row r="716" spans="26:30" ht="15.75" customHeight="1">
      <c r="Z716" s="86"/>
      <c r="AA716" s="87"/>
      <c r="AC716" s="86"/>
      <c r="AD716" s="86"/>
    </row>
    <row r="717" spans="26:30" ht="15.75" customHeight="1">
      <c r="Z717" s="86"/>
      <c r="AA717" s="87"/>
      <c r="AC717" s="86"/>
      <c r="AD717" s="86"/>
    </row>
    <row r="718" spans="26:30" ht="15.75" customHeight="1">
      <c r="Z718" s="86"/>
      <c r="AA718" s="87"/>
      <c r="AC718" s="86"/>
      <c r="AD718" s="86"/>
    </row>
    <row r="719" spans="26:30" ht="15.75" customHeight="1">
      <c r="Z719" s="86"/>
      <c r="AA719" s="87"/>
      <c r="AC719" s="86"/>
      <c r="AD719" s="86"/>
    </row>
    <row r="720" spans="26:30" ht="15.75" customHeight="1">
      <c r="Z720" s="86"/>
      <c r="AA720" s="87"/>
      <c r="AC720" s="86"/>
      <c r="AD720" s="86"/>
    </row>
    <row r="721" spans="26:30" ht="15.75" customHeight="1">
      <c r="Z721" s="86"/>
      <c r="AA721" s="87"/>
      <c r="AC721" s="86"/>
      <c r="AD721" s="86"/>
    </row>
    <row r="722" spans="26:30" ht="15.75" customHeight="1">
      <c r="Z722" s="86"/>
      <c r="AA722" s="87"/>
      <c r="AC722" s="86"/>
      <c r="AD722" s="86"/>
    </row>
    <row r="723" spans="26:30" ht="15.75" customHeight="1">
      <c r="Z723" s="86"/>
      <c r="AA723" s="87"/>
      <c r="AC723" s="86"/>
      <c r="AD723" s="86"/>
    </row>
    <row r="724" spans="26:30" ht="15.75" customHeight="1">
      <c r="Z724" s="86"/>
      <c r="AA724" s="87"/>
      <c r="AC724" s="86"/>
      <c r="AD724" s="86"/>
    </row>
    <row r="725" spans="26:30" ht="15.75" customHeight="1">
      <c r="Z725" s="86"/>
      <c r="AA725" s="87"/>
      <c r="AC725" s="86"/>
      <c r="AD725" s="86"/>
    </row>
    <row r="726" spans="26:30" ht="15.75" customHeight="1">
      <c r="Z726" s="86"/>
      <c r="AA726" s="87"/>
      <c r="AC726" s="86"/>
      <c r="AD726" s="86"/>
    </row>
    <row r="727" spans="26:30" ht="15.75" customHeight="1">
      <c r="Z727" s="86"/>
      <c r="AA727" s="87"/>
      <c r="AC727" s="86"/>
      <c r="AD727" s="86"/>
    </row>
    <row r="728" spans="26:30" ht="15.75" customHeight="1">
      <c r="Z728" s="86"/>
      <c r="AA728" s="87"/>
      <c r="AC728" s="86"/>
      <c r="AD728" s="86"/>
    </row>
    <row r="729" spans="26:30" ht="15.75" customHeight="1">
      <c r="Z729" s="86"/>
      <c r="AA729" s="87"/>
      <c r="AC729" s="86"/>
      <c r="AD729" s="86"/>
    </row>
    <row r="730" spans="26:30" ht="15.75" customHeight="1">
      <c r="Z730" s="86"/>
      <c r="AA730" s="87"/>
      <c r="AC730" s="86"/>
      <c r="AD730" s="86"/>
    </row>
    <row r="731" spans="26:30" ht="15.75" customHeight="1">
      <c r="Z731" s="86"/>
      <c r="AA731" s="87"/>
      <c r="AC731" s="86"/>
      <c r="AD731" s="86"/>
    </row>
    <row r="732" spans="26:30" ht="15.75" customHeight="1">
      <c r="Z732" s="86"/>
      <c r="AA732" s="87"/>
      <c r="AC732" s="86"/>
      <c r="AD732" s="86"/>
    </row>
    <row r="733" spans="26:30" ht="15.75" customHeight="1">
      <c r="Z733" s="86"/>
      <c r="AA733" s="87"/>
      <c r="AC733" s="86"/>
      <c r="AD733" s="86"/>
    </row>
    <row r="734" spans="26:30" ht="15.75" customHeight="1">
      <c r="Z734" s="86"/>
      <c r="AA734" s="87"/>
      <c r="AC734" s="86"/>
      <c r="AD734" s="86"/>
    </row>
    <row r="735" spans="26:30" ht="15.75" customHeight="1">
      <c r="Z735" s="86"/>
      <c r="AA735" s="87"/>
      <c r="AC735" s="86"/>
      <c r="AD735" s="86"/>
    </row>
    <row r="736" spans="26:30" ht="15.75" customHeight="1">
      <c r="Z736" s="86"/>
      <c r="AA736" s="87"/>
      <c r="AC736" s="86"/>
      <c r="AD736" s="86"/>
    </row>
    <row r="737" spans="26:30" ht="15.75" customHeight="1">
      <c r="Z737" s="86"/>
      <c r="AA737" s="87"/>
      <c r="AC737" s="86"/>
      <c r="AD737" s="86"/>
    </row>
    <row r="738" spans="26:30" ht="15.75" customHeight="1">
      <c r="Z738" s="86"/>
      <c r="AA738" s="87"/>
      <c r="AC738" s="86"/>
      <c r="AD738" s="86"/>
    </row>
    <row r="739" spans="26:30" ht="15.75" customHeight="1">
      <c r="Z739" s="86"/>
      <c r="AA739" s="87"/>
      <c r="AC739" s="86"/>
      <c r="AD739" s="86"/>
    </row>
    <row r="740" spans="26:30" ht="15.75" customHeight="1">
      <c r="Z740" s="86"/>
      <c r="AA740" s="87"/>
      <c r="AC740" s="86"/>
      <c r="AD740" s="86"/>
    </row>
    <row r="741" spans="26:30" ht="15.75" customHeight="1">
      <c r="Z741" s="86"/>
      <c r="AA741" s="87"/>
      <c r="AC741" s="86"/>
      <c r="AD741" s="86"/>
    </row>
    <row r="742" spans="26:30" ht="15.75" customHeight="1">
      <c r="Z742" s="86"/>
      <c r="AA742" s="87"/>
      <c r="AC742" s="86"/>
      <c r="AD742" s="86"/>
    </row>
    <row r="743" spans="26:30" ht="15.75" customHeight="1">
      <c r="Z743" s="86"/>
      <c r="AA743" s="87"/>
      <c r="AC743" s="86"/>
      <c r="AD743" s="86"/>
    </row>
    <row r="744" spans="26:30" ht="15.75" customHeight="1">
      <c r="Z744" s="86"/>
      <c r="AA744" s="87"/>
      <c r="AC744" s="86"/>
      <c r="AD744" s="86"/>
    </row>
    <row r="745" spans="26:30" ht="15.75" customHeight="1">
      <c r="Z745" s="86"/>
      <c r="AA745" s="87"/>
      <c r="AC745" s="86"/>
      <c r="AD745" s="86"/>
    </row>
    <row r="746" spans="26:30" ht="15.75" customHeight="1">
      <c r="Z746" s="86"/>
      <c r="AA746" s="87"/>
      <c r="AC746" s="86"/>
      <c r="AD746" s="86"/>
    </row>
    <row r="747" spans="26:30" ht="15.75" customHeight="1">
      <c r="Z747" s="86"/>
      <c r="AA747" s="87"/>
      <c r="AC747" s="86"/>
      <c r="AD747" s="86"/>
    </row>
    <row r="748" spans="26:30" ht="15.75" customHeight="1">
      <c r="Z748" s="86"/>
      <c r="AA748" s="87"/>
      <c r="AC748" s="86"/>
      <c r="AD748" s="86"/>
    </row>
    <row r="749" spans="26:30" ht="15.75" customHeight="1">
      <c r="Z749" s="86"/>
      <c r="AA749" s="87"/>
      <c r="AC749" s="86"/>
      <c r="AD749" s="86"/>
    </row>
    <row r="750" spans="26:30" ht="15.75" customHeight="1">
      <c r="Z750" s="86"/>
      <c r="AA750" s="87"/>
      <c r="AC750" s="86"/>
      <c r="AD750" s="86"/>
    </row>
    <row r="751" spans="26:30" ht="15.75" customHeight="1">
      <c r="Z751" s="86"/>
      <c r="AA751" s="87"/>
      <c r="AC751" s="86"/>
      <c r="AD751" s="86"/>
    </row>
    <row r="752" spans="26:30" ht="15.75" customHeight="1">
      <c r="Z752" s="86"/>
      <c r="AA752" s="87"/>
      <c r="AC752" s="86"/>
      <c r="AD752" s="86"/>
    </row>
    <row r="753" spans="26:30" ht="15.75" customHeight="1">
      <c r="Z753" s="86"/>
      <c r="AA753" s="87"/>
      <c r="AC753" s="86"/>
      <c r="AD753" s="86"/>
    </row>
    <row r="754" spans="26:30" ht="15.75" customHeight="1">
      <c r="Z754" s="86"/>
      <c r="AA754" s="87"/>
      <c r="AC754" s="86"/>
      <c r="AD754" s="86"/>
    </row>
    <row r="755" spans="26:30" ht="15.75" customHeight="1">
      <c r="Z755" s="86"/>
      <c r="AA755" s="87"/>
      <c r="AC755" s="86"/>
      <c r="AD755" s="86"/>
    </row>
    <row r="756" spans="26:30" ht="15.75" customHeight="1">
      <c r="Z756" s="86"/>
      <c r="AA756" s="87"/>
      <c r="AC756" s="86"/>
      <c r="AD756" s="86"/>
    </row>
    <row r="757" spans="26:30" ht="15.75" customHeight="1">
      <c r="Z757" s="86"/>
      <c r="AA757" s="87"/>
      <c r="AC757" s="86"/>
      <c r="AD757" s="86"/>
    </row>
    <row r="758" spans="26:30" ht="15.75" customHeight="1">
      <c r="Z758" s="86"/>
      <c r="AA758" s="87"/>
      <c r="AC758" s="86"/>
      <c r="AD758" s="86"/>
    </row>
    <row r="759" spans="26:30" ht="15.75" customHeight="1">
      <c r="Z759" s="86"/>
      <c r="AA759" s="87"/>
      <c r="AC759" s="86"/>
      <c r="AD759" s="86"/>
    </row>
    <row r="760" spans="26:30" ht="15.75" customHeight="1">
      <c r="Z760" s="86"/>
      <c r="AA760" s="87"/>
      <c r="AC760" s="86"/>
      <c r="AD760" s="86"/>
    </row>
    <row r="761" spans="26:30" ht="15.75" customHeight="1">
      <c r="Z761" s="86"/>
      <c r="AA761" s="87"/>
      <c r="AC761" s="86"/>
      <c r="AD761" s="86"/>
    </row>
    <row r="762" spans="26:30" ht="15.75" customHeight="1">
      <c r="Z762" s="86"/>
      <c r="AA762" s="87"/>
      <c r="AC762" s="86"/>
      <c r="AD762" s="86"/>
    </row>
    <row r="763" spans="26:30" ht="15.75" customHeight="1">
      <c r="Z763" s="86"/>
      <c r="AA763" s="87"/>
      <c r="AC763" s="86"/>
      <c r="AD763" s="86"/>
    </row>
    <row r="764" spans="26:30" ht="15.75" customHeight="1">
      <c r="Z764" s="86"/>
      <c r="AA764" s="87"/>
      <c r="AC764" s="86"/>
      <c r="AD764" s="86"/>
    </row>
    <row r="765" spans="26:30" ht="15.75" customHeight="1">
      <c r="Z765" s="86"/>
      <c r="AA765" s="87"/>
      <c r="AC765" s="86"/>
      <c r="AD765" s="86"/>
    </row>
    <row r="766" spans="26:30" ht="15.75" customHeight="1">
      <c r="Z766" s="86"/>
      <c r="AA766" s="87"/>
      <c r="AC766" s="86"/>
      <c r="AD766" s="86"/>
    </row>
    <row r="767" spans="26:30" ht="15.75" customHeight="1">
      <c r="Z767" s="86"/>
      <c r="AA767" s="87"/>
      <c r="AC767" s="86"/>
      <c r="AD767" s="86"/>
    </row>
    <row r="768" spans="26:30" ht="15.75" customHeight="1">
      <c r="Z768" s="86"/>
      <c r="AA768" s="87"/>
      <c r="AC768" s="86"/>
      <c r="AD768" s="86"/>
    </row>
    <row r="769" spans="26:30" ht="15.75" customHeight="1">
      <c r="Z769" s="86"/>
      <c r="AA769" s="87"/>
      <c r="AC769" s="86"/>
      <c r="AD769" s="86"/>
    </row>
    <row r="770" spans="26:30" ht="15.75" customHeight="1">
      <c r="Z770" s="86"/>
      <c r="AA770" s="87"/>
      <c r="AC770" s="86"/>
      <c r="AD770" s="86"/>
    </row>
    <row r="771" spans="26:30" ht="15.75" customHeight="1">
      <c r="Z771" s="86"/>
      <c r="AA771" s="87"/>
      <c r="AC771" s="86"/>
      <c r="AD771" s="86"/>
    </row>
    <row r="772" spans="26:30" ht="15.75" customHeight="1">
      <c r="Z772" s="86"/>
      <c r="AA772" s="87"/>
      <c r="AC772" s="86"/>
      <c r="AD772" s="86"/>
    </row>
    <row r="773" spans="26:30" ht="15.75" customHeight="1">
      <c r="Z773" s="86"/>
      <c r="AA773" s="87"/>
      <c r="AC773" s="86"/>
      <c r="AD773" s="86"/>
    </row>
    <row r="774" spans="26:30" ht="15.75" customHeight="1">
      <c r="Z774" s="86"/>
      <c r="AA774" s="87"/>
      <c r="AC774" s="86"/>
      <c r="AD774" s="86"/>
    </row>
    <row r="775" spans="26:30" ht="15.75" customHeight="1">
      <c r="Z775" s="86"/>
      <c r="AA775" s="87"/>
      <c r="AC775" s="86"/>
      <c r="AD775" s="86"/>
    </row>
    <row r="776" spans="26:30" ht="15.75" customHeight="1">
      <c r="Z776" s="86"/>
      <c r="AA776" s="87"/>
      <c r="AC776" s="86"/>
      <c r="AD776" s="86"/>
    </row>
    <row r="777" spans="26:30" ht="15.75" customHeight="1">
      <c r="Z777" s="86"/>
      <c r="AA777" s="87"/>
      <c r="AC777" s="86"/>
      <c r="AD777" s="86"/>
    </row>
    <row r="778" spans="26:30" ht="15.75" customHeight="1">
      <c r="Z778" s="86"/>
      <c r="AA778" s="87"/>
      <c r="AC778" s="86"/>
      <c r="AD778" s="86"/>
    </row>
    <row r="779" spans="26:30" ht="15.75" customHeight="1">
      <c r="Z779" s="86"/>
      <c r="AA779" s="87"/>
      <c r="AC779" s="86"/>
      <c r="AD779" s="86"/>
    </row>
    <row r="780" spans="26:30" ht="15.75" customHeight="1">
      <c r="Z780" s="86"/>
      <c r="AA780" s="87"/>
      <c r="AC780" s="86"/>
      <c r="AD780" s="86"/>
    </row>
    <row r="781" spans="26:30" ht="15.75" customHeight="1">
      <c r="Z781" s="86"/>
      <c r="AA781" s="87"/>
      <c r="AC781" s="86"/>
      <c r="AD781" s="86"/>
    </row>
    <row r="782" spans="26:30" ht="15.75" customHeight="1">
      <c r="Z782" s="86"/>
      <c r="AA782" s="87"/>
      <c r="AC782" s="86"/>
      <c r="AD782" s="86"/>
    </row>
    <row r="783" spans="26:30" ht="15.75" customHeight="1">
      <c r="Z783" s="86"/>
      <c r="AA783" s="87"/>
      <c r="AC783" s="86"/>
      <c r="AD783" s="86"/>
    </row>
    <row r="784" spans="26:30" ht="15.75" customHeight="1">
      <c r="Z784" s="86"/>
      <c r="AA784" s="87"/>
      <c r="AC784" s="86"/>
      <c r="AD784" s="86"/>
    </row>
    <row r="785" spans="26:30" ht="15.75" customHeight="1">
      <c r="Z785" s="86"/>
      <c r="AA785" s="87"/>
      <c r="AC785" s="86"/>
      <c r="AD785" s="86"/>
    </row>
    <row r="786" spans="26:30" ht="15.75" customHeight="1">
      <c r="Z786" s="86"/>
      <c r="AA786" s="87"/>
      <c r="AC786" s="86"/>
      <c r="AD786" s="86"/>
    </row>
    <row r="787" spans="26:30" ht="15.75" customHeight="1">
      <c r="Z787" s="86"/>
      <c r="AA787" s="87"/>
      <c r="AC787" s="86"/>
      <c r="AD787" s="86"/>
    </row>
    <row r="788" spans="26:30" ht="15.75" customHeight="1">
      <c r="Z788" s="86"/>
      <c r="AA788" s="87"/>
      <c r="AC788" s="86"/>
      <c r="AD788" s="86"/>
    </row>
    <row r="789" spans="26:30" ht="15.75" customHeight="1">
      <c r="Z789" s="86"/>
      <c r="AA789" s="87"/>
      <c r="AC789" s="86"/>
      <c r="AD789" s="86"/>
    </row>
    <row r="790" spans="26:30" ht="15.75" customHeight="1">
      <c r="Z790" s="86"/>
      <c r="AA790" s="87"/>
      <c r="AC790" s="86"/>
      <c r="AD790" s="86"/>
    </row>
    <row r="791" spans="26:30" ht="15.75" customHeight="1">
      <c r="Z791" s="86"/>
      <c r="AA791" s="87"/>
      <c r="AC791" s="86"/>
      <c r="AD791" s="86"/>
    </row>
    <row r="792" spans="26:30" ht="15.75" customHeight="1">
      <c r="Z792" s="86"/>
      <c r="AA792" s="87"/>
      <c r="AC792" s="86"/>
      <c r="AD792" s="86"/>
    </row>
    <row r="793" spans="26:30" ht="15.75" customHeight="1">
      <c r="Z793" s="86"/>
      <c r="AA793" s="87"/>
      <c r="AC793" s="86"/>
      <c r="AD793" s="86"/>
    </row>
    <row r="794" spans="26:30" ht="15.75" customHeight="1">
      <c r="Z794" s="86"/>
      <c r="AA794" s="87"/>
      <c r="AC794" s="86"/>
      <c r="AD794" s="86"/>
    </row>
    <row r="795" spans="26:30" ht="15.75" customHeight="1">
      <c r="Z795" s="86"/>
      <c r="AA795" s="87"/>
      <c r="AC795" s="86"/>
      <c r="AD795" s="86"/>
    </row>
    <row r="796" spans="26:30" ht="15.75" customHeight="1">
      <c r="Z796" s="86"/>
      <c r="AA796" s="87"/>
      <c r="AC796" s="86"/>
      <c r="AD796" s="86"/>
    </row>
    <row r="797" spans="26:30" ht="15.75" customHeight="1">
      <c r="Z797" s="86"/>
      <c r="AA797" s="87"/>
      <c r="AC797" s="86"/>
      <c r="AD797" s="86"/>
    </row>
    <row r="798" spans="26:30" ht="15.75" customHeight="1">
      <c r="Z798" s="86"/>
      <c r="AA798" s="87"/>
      <c r="AC798" s="86"/>
      <c r="AD798" s="86"/>
    </row>
    <row r="799" spans="26:30" ht="15.75" customHeight="1">
      <c r="Z799" s="86"/>
      <c r="AA799" s="87"/>
      <c r="AC799" s="86"/>
      <c r="AD799" s="86"/>
    </row>
    <row r="800" spans="26:30" ht="15.75" customHeight="1">
      <c r="Z800" s="86"/>
      <c r="AA800" s="87"/>
      <c r="AC800" s="86"/>
      <c r="AD800" s="86"/>
    </row>
    <row r="801" spans="26:30" ht="15.75" customHeight="1">
      <c r="Z801" s="86"/>
      <c r="AA801" s="87"/>
      <c r="AC801" s="86"/>
      <c r="AD801" s="86"/>
    </row>
    <row r="802" spans="26:30" ht="15.75" customHeight="1">
      <c r="Z802" s="86"/>
      <c r="AA802" s="87"/>
      <c r="AC802" s="86"/>
      <c r="AD802" s="86"/>
    </row>
    <row r="803" spans="26:30" ht="15.75" customHeight="1">
      <c r="Z803" s="86"/>
      <c r="AA803" s="87"/>
      <c r="AC803" s="86"/>
      <c r="AD803" s="86"/>
    </row>
    <row r="804" spans="26:30" ht="15.75" customHeight="1">
      <c r="Z804" s="86"/>
      <c r="AA804" s="87"/>
      <c r="AC804" s="86"/>
      <c r="AD804" s="86"/>
    </row>
    <row r="805" spans="26:30" ht="15.75" customHeight="1">
      <c r="Z805" s="86"/>
      <c r="AA805" s="87"/>
      <c r="AC805" s="86"/>
      <c r="AD805" s="86"/>
    </row>
    <row r="806" spans="26:30" ht="15.75" customHeight="1">
      <c r="Z806" s="86"/>
      <c r="AA806" s="87"/>
      <c r="AC806" s="86"/>
      <c r="AD806" s="86"/>
    </row>
    <row r="807" spans="26:30" ht="15.75" customHeight="1">
      <c r="Z807" s="86"/>
      <c r="AA807" s="87"/>
      <c r="AC807" s="86"/>
      <c r="AD807" s="86"/>
    </row>
    <row r="808" spans="26:30" ht="15.75" customHeight="1">
      <c r="Z808" s="86"/>
      <c r="AA808" s="87"/>
      <c r="AC808" s="86"/>
      <c r="AD808" s="86"/>
    </row>
    <row r="809" spans="26:30" ht="15.75" customHeight="1">
      <c r="Z809" s="86"/>
      <c r="AA809" s="87"/>
      <c r="AC809" s="86"/>
      <c r="AD809" s="86"/>
    </row>
    <row r="810" spans="26:30" ht="15.75" customHeight="1">
      <c r="Z810" s="86"/>
      <c r="AA810" s="87"/>
      <c r="AC810" s="86"/>
      <c r="AD810" s="86"/>
    </row>
    <row r="811" spans="26:30" ht="15.75" customHeight="1">
      <c r="Z811" s="86"/>
      <c r="AA811" s="87"/>
      <c r="AC811" s="86"/>
      <c r="AD811" s="86"/>
    </row>
    <row r="812" spans="26:30" ht="15.75" customHeight="1">
      <c r="Z812" s="86"/>
      <c r="AA812" s="87"/>
      <c r="AC812" s="86"/>
      <c r="AD812" s="86"/>
    </row>
    <row r="813" spans="26:30" ht="15.75" customHeight="1">
      <c r="Z813" s="86"/>
      <c r="AA813" s="87"/>
      <c r="AC813" s="86"/>
      <c r="AD813" s="86"/>
    </row>
    <row r="814" spans="26:30" ht="15.75" customHeight="1">
      <c r="Z814" s="86"/>
      <c r="AA814" s="87"/>
      <c r="AC814" s="86"/>
      <c r="AD814" s="86"/>
    </row>
    <row r="815" spans="26:30" ht="15.75" customHeight="1">
      <c r="Z815" s="86"/>
      <c r="AA815" s="87"/>
      <c r="AC815" s="86"/>
      <c r="AD815" s="86"/>
    </row>
    <row r="816" spans="26:30" ht="15.75" customHeight="1">
      <c r="Z816" s="86"/>
      <c r="AA816" s="87"/>
      <c r="AC816" s="86"/>
      <c r="AD816" s="86"/>
    </row>
    <row r="817" spans="26:30" ht="15.75" customHeight="1">
      <c r="Z817" s="86"/>
      <c r="AA817" s="87"/>
      <c r="AC817" s="86"/>
      <c r="AD817" s="86"/>
    </row>
    <row r="818" spans="26:30" ht="15.75" customHeight="1">
      <c r="Z818" s="86"/>
      <c r="AA818" s="87"/>
      <c r="AC818" s="86"/>
      <c r="AD818" s="86"/>
    </row>
    <row r="819" spans="26:30" ht="15.75" customHeight="1">
      <c r="Z819" s="86"/>
      <c r="AA819" s="87"/>
      <c r="AC819" s="86"/>
      <c r="AD819" s="86"/>
    </row>
    <row r="820" spans="26:30" ht="15.75" customHeight="1">
      <c r="Z820" s="86"/>
      <c r="AA820" s="87"/>
      <c r="AC820" s="86"/>
      <c r="AD820" s="86"/>
    </row>
    <row r="821" spans="26:30" ht="15.75" customHeight="1">
      <c r="Z821" s="86"/>
      <c r="AA821" s="87"/>
      <c r="AC821" s="86"/>
      <c r="AD821" s="86"/>
    </row>
    <row r="822" spans="26:30" ht="15.75" customHeight="1">
      <c r="Z822" s="86"/>
      <c r="AA822" s="87"/>
      <c r="AC822" s="86"/>
      <c r="AD822" s="86"/>
    </row>
    <row r="823" spans="26:30" ht="15.75" customHeight="1">
      <c r="Z823" s="86"/>
      <c r="AA823" s="87"/>
      <c r="AC823" s="86"/>
      <c r="AD823" s="86"/>
    </row>
    <row r="824" spans="26:30" ht="15.75" customHeight="1">
      <c r="Z824" s="86"/>
      <c r="AA824" s="87"/>
      <c r="AC824" s="86"/>
      <c r="AD824" s="86"/>
    </row>
    <row r="825" spans="26:30" ht="15.75" customHeight="1">
      <c r="Z825" s="86"/>
      <c r="AA825" s="87"/>
      <c r="AC825" s="86"/>
      <c r="AD825" s="86"/>
    </row>
    <row r="826" spans="26:30" ht="15.75" customHeight="1">
      <c r="Z826" s="86"/>
      <c r="AA826" s="87"/>
      <c r="AC826" s="86"/>
      <c r="AD826" s="86"/>
    </row>
    <row r="827" spans="26:30" ht="15.75" customHeight="1">
      <c r="Z827" s="86"/>
      <c r="AA827" s="87"/>
      <c r="AC827" s="86"/>
      <c r="AD827" s="86"/>
    </row>
    <row r="828" spans="26:30" ht="15.75" customHeight="1">
      <c r="Z828" s="86"/>
      <c r="AA828" s="87"/>
      <c r="AC828" s="86"/>
      <c r="AD828" s="86"/>
    </row>
    <row r="829" spans="26:30" ht="15.75" customHeight="1">
      <c r="Z829" s="86"/>
      <c r="AA829" s="87"/>
      <c r="AC829" s="86"/>
      <c r="AD829" s="86"/>
    </row>
    <row r="830" spans="26:30" ht="15.75" customHeight="1">
      <c r="Z830" s="86"/>
      <c r="AA830" s="87"/>
      <c r="AC830" s="86"/>
      <c r="AD830" s="86"/>
    </row>
    <row r="831" spans="26:30" ht="15.75" customHeight="1">
      <c r="Z831" s="86"/>
      <c r="AA831" s="87"/>
      <c r="AC831" s="86"/>
      <c r="AD831" s="86"/>
    </row>
    <row r="832" spans="26:30" ht="15.75" customHeight="1">
      <c r="Z832" s="86"/>
      <c r="AA832" s="87"/>
      <c r="AC832" s="86"/>
      <c r="AD832" s="86"/>
    </row>
    <row r="833" spans="26:30" ht="15.75" customHeight="1">
      <c r="Z833" s="86"/>
      <c r="AA833" s="87"/>
      <c r="AC833" s="86"/>
      <c r="AD833" s="86"/>
    </row>
    <row r="834" spans="26:30" ht="15.75" customHeight="1">
      <c r="Z834" s="86"/>
      <c r="AA834" s="87"/>
      <c r="AC834" s="86"/>
      <c r="AD834" s="86"/>
    </row>
    <row r="835" spans="26:30" ht="15.75" customHeight="1">
      <c r="Z835" s="86"/>
      <c r="AA835" s="87"/>
      <c r="AC835" s="86"/>
      <c r="AD835" s="86"/>
    </row>
    <row r="836" spans="26:30" ht="15.75" customHeight="1">
      <c r="Z836" s="86"/>
      <c r="AA836" s="87"/>
      <c r="AC836" s="86"/>
      <c r="AD836" s="86"/>
    </row>
    <row r="837" spans="26:30" ht="15.75" customHeight="1">
      <c r="Z837" s="86"/>
      <c r="AA837" s="87"/>
      <c r="AC837" s="86"/>
      <c r="AD837" s="86"/>
    </row>
    <row r="838" spans="26:30" ht="15.75" customHeight="1">
      <c r="Z838" s="86"/>
      <c r="AA838" s="87"/>
      <c r="AC838" s="86"/>
      <c r="AD838" s="86"/>
    </row>
    <row r="839" spans="26:30" ht="15.75" customHeight="1">
      <c r="Z839" s="86"/>
      <c r="AA839" s="87"/>
      <c r="AC839" s="86"/>
      <c r="AD839" s="86"/>
    </row>
    <row r="840" spans="26:30" ht="15.75" customHeight="1">
      <c r="Z840" s="86"/>
      <c r="AA840" s="87"/>
      <c r="AC840" s="86"/>
      <c r="AD840" s="86"/>
    </row>
    <row r="841" spans="26:30" ht="15.75" customHeight="1">
      <c r="Z841" s="86"/>
      <c r="AA841" s="87"/>
      <c r="AC841" s="86"/>
      <c r="AD841" s="86"/>
    </row>
    <row r="842" spans="26:30" ht="15.75" customHeight="1">
      <c r="Z842" s="86"/>
      <c r="AA842" s="87"/>
      <c r="AC842" s="86"/>
      <c r="AD842" s="86"/>
    </row>
    <row r="843" spans="26:30" ht="15.75" customHeight="1">
      <c r="Z843" s="86"/>
      <c r="AA843" s="87"/>
      <c r="AC843" s="86"/>
      <c r="AD843" s="86"/>
    </row>
    <row r="844" spans="26:30" ht="15.75" customHeight="1">
      <c r="Z844" s="86"/>
      <c r="AA844" s="87"/>
      <c r="AC844" s="86"/>
      <c r="AD844" s="86"/>
    </row>
    <row r="845" spans="26:30" ht="15.75" customHeight="1">
      <c r="Z845" s="86"/>
      <c r="AA845" s="87"/>
      <c r="AC845" s="86"/>
      <c r="AD845" s="86"/>
    </row>
    <row r="846" spans="26:30" ht="15.75" customHeight="1">
      <c r="Z846" s="86"/>
      <c r="AA846" s="87"/>
      <c r="AC846" s="86"/>
      <c r="AD846" s="86"/>
    </row>
    <row r="847" spans="26:30" ht="15.75" customHeight="1">
      <c r="Z847" s="86"/>
      <c r="AA847" s="87"/>
      <c r="AC847" s="86"/>
      <c r="AD847" s="86"/>
    </row>
    <row r="848" spans="26:30" ht="15.75" customHeight="1">
      <c r="Z848" s="86"/>
      <c r="AA848" s="87"/>
      <c r="AC848" s="86"/>
      <c r="AD848" s="86"/>
    </row>
    <row r="849" spans="26:30" ht="15.75" customHeight="1">
      <c r="Z849" s="86"/>
      <c r="AA849" s="87"/>
      <c r="AC849" s="86"/>
      <c r="AD849" s="86"/>
    </row>
    <row r="850" spans="26:30" ht="15.75" customHeight="1">
      <c r="Z850" s="86"/>
      <c r="AA850" s="87"/>
      <c r="AC850" s="86"/>
      <c r="AD850" s="86"/>
    </row>
    <row r="851" spans="26:30" ht="15.75" customHeight="1">
      <c r="Z851" s="86"/>
      <c r="AA851" s="87"/>
      <c r="AC851" s="86"/>
      <c r="AD851" s="86"/>
    </row>
    <row r="852" spans="26:30" ht="15.75" customHeight="1">
      <c r="Z852" s="86"/>
      <c r="AA852" s="87"/>
      <c r="AC852" s="86"/>
      <c r="AD852" s="86"/>
    </row>
    <row r="853" spans="26:30" ht="15.75" customHeight="1">
      <c r="Z853" s="86"/>
      <c r="AA853" s="87"/>
      <c r="AC853" s="86"/>
      <c r="AD853" s="86"/>
    </row>
    <row r="854" spans="26:30" ht="15.75" customHeight="1">
      <c r="Z854" s="86"/>
      <c r="AA854" s="87"/>
      <c r="AC854" s="86"/>
      <c r="AD854" s="86"/>
    </row>
    <row r="855" spans="26:30" ht="15.75" customHeight="1">
      <c r="Z855" s="86"/>
      <c r="AA855" s="87"/>
      <c r="AC855" s="86"/>
      <c r="AD855" s="86"/>
    </row>
    <row r="856" spans="26:30" ht="15.75" customHeight="1">
      <c r="Z856" s="86"/>
      <c r="AA856" s="87"/>
      <c r="AC856" s="86"/>
      <c r="AD856" s="86"/>
    </row>
    <row r="857" spans="26:30" ht="15.75" customHeight="1">
      <c r="Z857" s="86"/>
      <c r="AA857" s="87"/>
      <c r="AC857" s="86"/>
      <c r="AD857" s="86"/>
    </row>
    <row r="858" spans="26:30" ht="15.75" customHeight="1">
      <c r="Z858" s="86"/>
      <c r="AA858" s="87"/>
      <c r="AC858" s="86"/>
      <c r="AD858" s="86"/>
    </row>
    <row r="859" spans="26:30" ht="15.75" customHeight="1">
      <c r="Z859" s="86"/>
      <c r="AA859" s="87"/>
      <c r="AC859" s="86"/>
      <c r="AD859" s="86"/>
    </row>
    <row r="860" spans="26:30" ht="15.75" customHeight="1">
      <c r="Z860" s="86"/>
      <c r="AA860" s="87"/>
      <c r="AC860" s="86"/>
      <c r="AD860" s="86"/>
    </row>
    <row r="861" spans="26:30" ht="15.75" customHeight="1">
      <c r="Z861" s="86"/>
      <c r="AA861" s="87"/>
      <c r="AC861" s="86"/>
      <c r="AD861" s="86"/>
    </row>
    <row r="862" spans="26:30" ht="15.75" customHeight="1">
      <c r="Z862" s="86"/>
      <c r="AA862" s="87"/>
      <c r="AC862" s="86"/>
      <c r="AD862" s="86"/>
    </row>
    <row r="863" spans="26:30" ht="15.75" customHeight="1">
      <c r="Z863" s="86"/>
      <c r="AA863" s="87"/>
      <c r="AC863" s="86"/>
      <c r="AD863" s="86"/>
    </row>
    <row r="864" spans="26:30" ht="15.75" customHeight="1">
      <c r="Z864" s="86"/>
      <c r="AA864" s="87"/>
      <c r="AC864" s="86"/>
      <c r="AD864" s="86"/>
    </row>
    <row r="865" spans="26:30" ht="15.75" customHeight="1">
      <c r="Z865" s="86"/>
      <c r="AA865" s="87"/>
      <c r="AC865" s="86"/>
      <c r="AD865" s="86"/>
    </row>
    <row r="866" spans="26:30" ht="15.75" customHeight="1">
      <c r="Z866" s="86"/>
      <c r="AA866" s="87"/>
      <c r="AC866" s="86"/>
      <c r="AD866" s="86"/>
    </row>
    <row r="867" spans="26:30" ht="15.75" customHeight="1">
      <c r="Z867" s="86"/>
      <c r="AA867" s="87"/>
      <c r="AC867" s="86"/>
      <c r="AD867" s="86"/>
    </row>
    <row r="868" spans="26:30" ht="15.75" customHeight="1">
      <c r="Z868" s="86"/>
      <c r="AA868" s="87"/>
      <c r="AC868" s="86"/>
      <c r="AD868" s="86"/>
    </row>
    <row r="869" spans="26:30" ht="15.75" customHeight="1">
      <c r="Z869" s="86"/>
      <c r="AA869" s="87"/>
      <c r="AC869" s="86"/>
      <c r="AD869" s="86"/>
    </row>
    <row r="870" spans="26:30" ht="15.75" customHeight="1">
      <c r="Z870" s="86"/>
      <c r="AA870" s="87"/>
      <c r="AC870" s="86"/>
      <c r="AD870" s="86"/>
    </row>
    <row r="871" spans="26:30" ht="15.75" customHeight="1">
      <c r="Z871" s="86"/>
      <c r="AA871" s="87"/>
      <c r="AC871" s="86"/>
      <c r="AD871" s="86"/>
    </row>
    <row r="872" spans="26:30" ht="15.75" customHeight="1">
      <c r="Z872" s="86"/>
      <c r="AA872" s="87"/>
      <c r="AC872" s="86"/>
      <c r="AD872" s="86"/>
    </row>
    <row r="873" spans="26:30" ht="15.75" customHeight="1">
      <c r="Z873" s="86"/>
      <c r="AA873" s="87"/>
      <c r="AC873" s="86"/>
      <c r="AD873" s="86"/>
    </row>
    <row r="874" spans="26:30" ht="15.75" customHeight="1">
      <c r="Z874" s="86"/>
      <c r="AA874" s="87"/>
      <c r="AC874" s="86"/>
      <c r="AD874" s="86"/>
    </row>
    <row r="875" spans="26:30" ht="15.75" customHeight="1">
      <c r="Z875" s="86"/>
      <c r="AA875" s="87"/>
      <c r="AC875" s="86"/>
      <c r="AD875" s="86"/>
    </row>
    <row r="876" spans="26:30" ht="15.75" customHeight="1">
      <c r="Z876" s="86"/>
      <c r="AA876" s="87"/>
      <c r="AC876" s="86"/>
      <c r="AD876" s="86"/>
    </row>
    <row r="877" spans="26:30" ht="15.75" customHeight="1">
      <c r="Z877" s="86"/>
      <c r="AA877" s="87"/>
      <c r="AC877" s="86"/>
      <c r="AD877" s="86"/>
    </row>
    <row r="878" spans="26:30" ht="15.75" customHeight="1">
      <c r="Z878" s="86"/>
      <c r="AA878" s="87"/>
      <c r="AC878" s="86"/>
      <c r="AD878" s="86"/>
    </row>
    <row r="879" spans="26:30" ht="15.75" customHeight="1">
      <c r="Z879" s="86"/>
      <c r="AA879" s="87"/>
      <c r="AC879" s="86"/>
      <c r="AD879" s="86"/>
    </row>
    <row r="880" spans="26:30" ht="15.75" customHeight="1">
      <c r="Z880" s="86"/>
      <c r="AA880" s="87"/>
      <c r="AC880" s="86"/>
      <c r="AD880" s="86"/>
    </row>
    <row r="881" spans="26:30" ht="15.75" customHeight="1">
      <c r="Z881" s="86"/>
      <c r="AA881" s="87"/>
      <c r="AC881" s="86"/>
      <c r="AD881" s="86"/>
    </row>
    <row r="882" spans="26:30" ht="15.75" customHeight="1">
      <c r="Z882" s="86"/>
      <c r="AA882" s="87"/>
      <c r="AC882" s="86"/>
      <c r="AD882" s="86"/>
    </row>
    <row r="883" spans="26:30" ht="15.75" customHeight="1">
      <c r="Z883" s="86"/>
      <c r="AA883" s="87"/>
      <c r="AC883" s="86"/>
      <c r="AD883" s="86"/>
    </row>
    <row r="884" spans="26:30" ht="15.75" customHeight="1">
      <c r="Z884" s="86"/>
      <c r="AA884" s="87"/>
      <c r="AC884" s="86"/>
      <c r="AD884" s="86"/>
    </row>
    <row r="885" spans="26:30" ht="15.75" customHeight="1">
      <c r="Z885" s="86"/>
      <c r="AA885" s="87"/>
      <c r="AC885" s="86"/>
      <c r="AD885" s="86"/>
    </row>
    <row r="886" spans="26:30" ht="15.75" customHeight="1">
      <c r="Z886" s="86"/>
      <c r="AA886" s="87"/>
      <c r="AC886" s="86"/>
      <c r="AD886" s="86"/>
    </row>
    <row r="887" spans="26:30" ht="15.75" customHeight="1">
      <c r="Z887" s="86"/>
      <c r="AA887" s="87"/>
      <c r="AC887" s="86"/>
      <c r="AD887" s="86"/>
    </row>
    <row r="888" spans="26:30" ht="15.75" customHeight="1">
      <c r="Z888" s="86"/>
      <c r="AA888" s="87"/>
      <c r="AC888" s="86"/>
      <c r="AD888" s="86"/>
    </row>
    <row r="889" spans="26:30" ht="15.75" customHeight="1">
      <c r="Z889" s="86"/>
      <c r="AA889" s="87"/>
      <c r="AC889" s="86"/>
      <c r="AD889" s="86"/>
    </row>
    <row r="890" spans="26:30" ht="15.75" customHeight="1">
      <c r="Z890" s="86"/>
      <c r="AA890" s="87"/>
      <c r="AC890" s="86"/>
      <c r="AD890" s="86"/>
    </row>
    <row r="891" spans="26:30" ht="15.75" customHeight="1">
      <c r="Z891" s="86"/>
      <c r="AA891" s="87"/>
      <c r="AC891" s="86"/>
      <c r="AD891" s="86"/>
    </row>
    <row r="892" spans="26:30" ht="15.75" customHeight="1">
      <c r="Z892" s="86"/>
      <c r="AA892" s="87"/>
      <c r="AC892" s="86"/>
      <c r="AD892" s="86"/>
    </row>
    <row r="893" spans="26:30" ht="15.75" customHeight="1">
      <c r="Z893" s="86"/>
      <c r="AA893" s="87"/>
      <c r="AC893" s="86"/>
      <c r="AD893" s="86"/>
    </row>
    <row r="894" spans="26:30" ht="15.75" customHeight="1">
      <c r="Z894" s="86"/>
      <c r="AA894" s="87"/>
      <c r="AC894" s="86"/>
      <c r="AD894" s="86"/>
    </row>
    <row r="895" spans="26:30" ht="15.75" customHeight="1">
      <c r="Z895" s="86"/>
      <c r="AA895" s="87"/>
      <c r="AC895" s="86"/>
      <c r="AD895" s="86"/>
    </row>
    <row r="896" spans="26:30" ht="15.75" customHeight="1">
      <c r="Z896" s="86"/>
      <c r="AA896" s="87"/>
      <c r="AC896" s="86"/>
      <c r="AD896" s="86"/>
    </row>
    <row r="897" spans="26:30" ht="15.75" customHeight="1">
      <c r="Z897" s="86"/>
      <c r="AA897" s="87"/>
      <c r="AC897" s="86"/>
      <c r="AD897" s="86"/>
    </row>
    <row r="898" spans="26:30" ht="15.75" customHeight="1">
      <c r="Z898" s="86"/>
      <c r="AA898" s="87"/>
      <c r="AC898" s="86"/>
      <c r="AD898" s="86"/>
    </row>
    <row r="899" spans="26:30" ht="15.75" customHeight="1">
      <c r="Z899" s="86"/>
      <c r="AA899" s="87"/>
      <c r="AC899" s="86"/>
      <c r="AD899" s="86"/>
    </row>
    <row r="900" spans="26:30" ht="15.75" customHeight="1">
      <c r="Z900" s="86"/>
      <c r="AA900" s="87"/>
      <c r="AC900" s="86"/>
      <c r="AD900" s="86"/>
    </row>
    <row r="901" spans="26:30" ht="15.75" customHeight="1">
      <c r="Z901" s="86"/>
      <c r="AA901" s="87"/>
      <c r="AC901" s="86"/>
      <c r="AD901" s="86"/>
    </row>
    <row r="902" spans="26:30" ht="15.75" customHeight="1">
      <c r="Z902" s="86"/>
      <c r="AA902" s="87"/>
      <c r="AC902" s="86"/>
      <c r="AD902" s="86"/>
    </row>
    <row r="903" spans="26:30" ht="15.75" customHeight="1">
      <c r="Z903" s="86"/>
      <c r="AA903" s="87"/>
      <c r="AC903" s="86"/>
      <c r="AD903" s="86"/>
    </row>
    <row r="904" spans="26:30" ht="15.75" customHeight="1">
      <c r="Z904" s="86"/>
      <c r="AA904" s="87"/>
      <c r="AC904" s="86"/>
      <c r="AD904" s="86"/>
    </row>
    <row r="905" spans="26:30" ht="15.75" customHeight="1">
      <c r="Z905" s="86"/>
      <c r="AA905" s="87"/>
      <c r="AC905" s="86"/>
      <c r="AD905" s="86"/>
    </row>
    <row r="906" spans="26:30" ht="15.75" customHeight="1">
      <c r="Z906" s="86"/>
      <c r="AA906" s="87"/>
      <c r="AC906" s="86"/>
      <c r="AD906" s="86"/>
    </row>
    <row r="907" spans="26:30" ht="15.75" customHeight="1">
      <c r="Z907" s="86"/>
      <c r="AA907" s="87"/>
      <c r="AC907" s="86"/>
      <c r="AD907" s="86"/>
    </row>
    <row r="908" spans="26:30" ht="15.75" customHeight="1">
      <c r="Z908" s="86"/>
      <c r="AA908" s="87"/>
      <c r="AC908" s="86"/>
      <c r="AD908" s="86"/>
    </row>
    <row r="909" spans="26:30" ht="15.75" customHeight="1">
      <c r="Z909" s="86"/>
      <c r="AA909" s="87"/>
      <c r="AC909" s="86"/>
      <c r="AD909" s="86"/>
    </row>
    <row r="910" spans="26:30" ht="15.75" customHeight="1">
      <c r="Z910" s="86"/>
      <c r="AA910" s="87"/>
      <c r="AC910" s="86"/>
      <c r="AD910" s="86"/>
    </row>
    <row r="911" spans="26:30" ht="15.75" customHeight="1">
      <c r="Z911" s="86"/>
      <c r="AA911" s="87"/>
      <c r="AC911" s="86"/>
      <c r="AD911" s="86"/>
    </row>
    <row r="912" spans="26:30" ht="15.75" customHeight="1">
      <c r="Z912" s="86"/>
      <c r="AA912" s="87"/>
      <c r="AC912" s="86"/>
      <c r="AD912" s="86"/>
    </row>
    <row r="913" spans="26:30" ht="15.75" customHeight="1">
      <c r="Z913" s="86"/>
      <c r="AA913" s="87"/>
      <c r="AC913" s="86"/>
      <c r="AD913" s="86"/>
    </row>
    <row r="914" spans="26:30" ht="15.75" customHeight="1">
      <c r="Z914" s="86"/>
      <c r="AA914" s="87"/>
      <c r="AC914" s="86"/>
      <c r="AD914" s="86"/>
    </row>
    <row r="915" spans="26:30" ht="15.75" customHeight="1">
      <c r="Z915" s="86"/>
      <c r="AA915" s="87"/>
      <c r="AC915" s="86"/>
      <c r="AD915" s="86"/>
    </row>
    <row r="916" spans="26:30" ht="15.75" customHeight="1">
      <c r="Z916" s="86"/>
      <c r="AA916" s="87"/>
      <c r="AC916" s="86"/>
      <c r="AD916" s="86"/>
    </row>
    <row r="917" spans="26:30" ht="15.75" customHeight="1">
      <c r="Z917" s="86"/>
      <c r="AA917" s="87"/>
      <c r="AC917" s="86"/>
      <c r="AD917" s="86"/>
    </row>
    <row r="918" spans="26:30" ht="15.75" customHeight="1">
      <c r="Z918" s="86"/>
      <c r="AA918" s="87"/>
      <c r="AC918" s="86"/>
      <c r="AD918" s="86"/>
    </row>
    <row r="919" spans="26:30" ht="15.75" customHeight="1">
      <c r="Z919" s="86"/>
      <c r="AA919" s="87"/>
      <c r="AC919" s="86"/>
      <c r="AD919" s="86"/>
    </row>
    <row r="920" spans="26:30" ht="15.75" customHeight="1">
      <c r="Z920" s="86"/>
      <c r="AA920" s="87"/>
      <c r="AC920" s="86"/>
      <c r="AD920" s="86"/>
    </row>
    <row r="921" spans="26:30" ht="15.75" customHeight="1">
      <c r="Z921" s="86"/>
      <c r="AA921" s="87"/>
      <c r="AC921" s="86"/>
      <c r="AD921" s="86"/>
    </row>
    <row r="922" spans="26:30" ht="15.75" customHeight="1">
      <c r="Z922" s="86"/>
      <c r="AA922" s="87"/>
      <c r="AC922" s="86"/>
      <c r="AD922" s="86"/>
    </row>
    <row r="923" spans="26:30" ht="15.75" customHeight="1">
      <c r="Z923" s="86"/>
      <c r="AA923" s="87"/>
      <c r="AC923" s="86"/>
      <c r="AD923" s="86"/>
    </row>
    <row r="924" spans="26:30" ht="15.75" customHeight="1">
      <c r="Z924" s="86"/>
      <c r="AA924" s="87"/>
      <c r="AC924" s="86"/>
      <c r="AD924" s="86"/>
    </row>
    <row r="925" spans="26:30" ht="15.75" customHeight="1">
      <c r="Z925" s="86"/>
      <c r="AA925" s="87"/>
      <c r="AC925" s="86"/>
      <c r="AD925" s="86"/>
    </row>
    <row r="926" spans="26:30" ht="15.75" customHeight="1">
      <c r="Z926" s="86"/>
      <c r="AA926" s="87"/>
      <c r="AC926" s="86"/>
      <c r="AD926" s="86"/>
    </row>
    <row r="927" spans="26:30" ht="15.75" customHeight="1">
      <c r="Z927" s="86"/>
      <c r="AA927" s="87"/>
      <c r="AC927" s="86"/>
      <c r="AD927" s="86"/>
    </row>
    <row r="928" spans="26:30" ht="15.75" customHeight="1">
      <c r="Z928" s="86"/>
      <c r="AA928" s="87"/>
      <c r="AC928" s="86"/>
      <c r="AD928" s="86"/>
    </row>
    <row r="929" spans="26:30" ht="15.75" customHeight="1">
      <c r="Z929" s="86"/>
      <c r="AA929" s="87"/>
      <c r="AC929" s="86"/>
      <c r="AD929" s="86"/>
    </row>
    <row r="930" spans="26:30" ht="15.75" customHeight="1">
      <c r="Z930" s="86"/>
      <c r="AA930" s="87"/>
      <c r="AC930" s="86"/>
      <c r="AD930" s="86"/>
    </row>
    <row r="931" spans="26:30" ht="15.75" customHeight="1">
      <c r="Z931" s="86"/>
      <c r="AA931" s="87"/>
      <c r="AC931" s="86"/>
      <c r="AD931" s="86"/>
    </row>
    <row r="932" spans="26:30" ht="15.75" customHeight="1">
      <c r="Z932" s="86"/>
      <c r="AA932" s="87"/>
      <c r="AC932" s="86"/>
      <c r="AD932" s="86"/>
    </row>
    <row r="933" spans="26:30" ht="15.75" customHeight="1">
      <c r="Z933" s="86"/>
      <c r="AA933" s="87"/>
      <c r="AC933" s="86"/>
      <c r="AD933" s="86"/>
    </row>
    <row r="934" spans="26:30" ht="15.75" customHeight="1">
      <c r="Z934" s="86"/>
      <c r="AA934" s="87"/>
      <c r="AC934" s="86"/>
      <c r="AD934" s="86"/>
    </row>
    <row r="935" spans="26:30" ht="15.75" customHeight="1">
      <c r="Z935" s="86"/>
      <c r="AA935" s="87"/>
      <c r="AC935" s="86"/>
      <c r="AD935" s="86"/>
    </row>
    <row r="936" spans="26:30" ht="15.75" customHeight="1">
      <c r="Z936" s="86"/>
      <c r="AA936" s="87"/>
      <c r="AC936" s="86"/>
      <c r="AD936" s="86"/>
    </row>
    <row r="937" spans="26:30" ht="15.75" customHeight="1">
      <c r="Z937" s="86"/>
      <c r="AA937" s="87"/>
      <c r="AC937" s="86"/>
      <c r="AD937" s="86"/>
    </row>
    <row r="938" spans="26:30" ht="15.75" customHeight="1">
      <c r="Z938" s="86"/>
      <c r="AA938" s="87"/>
      <c r="AC938" s="86"/>
      <c r="AD938" s="86"/>
    </row>
    <row r="939" spans="26:30" ht="15.75" customHeight="1">
      <c r="Z939" s="86"/>
      <c r="AA939" s="87"/>
      <c r="AC939" s="86"/>
      <c r="AD939" s="86"/>
    </row>
    <row r="940" spans="26:30" ht="15.75" customHeight="1">
      <c r="Z940" s="86"/>
      <c r="AA940" s="87"/>
      <c r="AC940" s="86"/>
      <c r="AD940" s="86"/>
    </row>
    <row r="941" spans="26:30" ht="15.75" customHeight="1">
      <c r="Z941" s="86"/>
      <c r="AA941" s="87"/>
      <c r="AC941" s="86"/>
      <c r="AD941" s="86"/>
    </row>
    <row r="942" spans="26:30" ht="15.75" customHeight="1">
      <c r="Z942" s="86"/>
      <c r="AA942" s="87"/>
      <c r="AC942" s="86"/>
      <c r="AD942" s="86"/>
    </row>
    <row r="943" spans="26:30" ht="15.75" customHeight="1">
      <c r="Z943" s="86"/>
      <c r="AA943" s="87"/>
      <c r="AC943" s="86"/>
      <c r="AD943" s="86"/>
    </row>
    <row r="944" spans="26:30" ht="15.75" customHeight="1">
      <c r="Z944" s="86"/>
      <c r="AA944" s="87"/>
      <c r="AC944" s="86"/>
      <c r="AD944" s="86"/>
    </row>
    <row r="945" spans="26:30" ht="15.75" customHeight="1">
      <c r="Z945" s="86"/>
      <c r="AA945" s="87"/>
      <c r="AC945" s="86"/>
      <c r="AD945" s="86"/>
    </row>
    <row r="946" spans="26:30" ht="15.75" customHeight="1">
      <c r="Z946" s="86"/>
      <c r="AA946" s="87"/>
      <c r="AC946" s="86"/>
      <c r="AD946" s="86"/>
    </row>
    <row r="947" spans="26:30" ht="15.75" customHeight="1">
      <c r="Z947" s="86"/>
      <c r="AA947" s="87"/>
      <c r="AC947" s="86"/>
      <c r="AD947" s="86"/>
    </row>
    <row r="948" spans="26:30" ht="15.75" customHeight="1">
      <c r="Z948" s="86"/>
      <c r="AA948" s="87"/>
      <c r="AC948" s="86"/>
      <c r="AD948" s="86"/>
    </row>
    <row r="949" spans="26:30" ht="15.75" customHeight="1">
      <c r="Z949" s="86"/>
      <c r="AA949" s="87"/>
      <c r="AC949" s="86"/>
      <c r="AD949" s="86"/>
    </row>
    <row r="950" spans="26:30" ht="15.75" customHeight="1">
      <c r="Z950" s="86"/>
      <c r="AA950" s="87"/>
      <c r="AC950" s="86"/>
      <c r="AD950" s="86"/>
    </row>
    <row r="951" spans="26:30" ht="15.75" customHeight="1">
      <c r="Z951" s="86"/>
      <c r="AA951" s="87"/>
      <c r="AC951" s="86"/>
      <c r="AD951" s="86"/>
    </row>
    <row r="952" spans="26:30" ht="15.75" customHeight="1">
      <c r="Z952" s="86"/>
      <c r="AA952" s="87"/>
      <c r="AC952" s="86"/>
      <c r="AD952" s="86"/>
    </row>
    <row r="953" spans="26:30" ht="15.75" customHeight="1">
      <c r="Z953" s="86"/>
      <c r="AA953" s="87"/>
      <c r="AC953" s="86"/>
      <c r="AD953" s="86"/>
    </row>
    <row r="954" spans="26:30" ht="15.75" customHeight="1">
      <c r="Z954" s="86"/>
      <c r="AA954" s="87"/>
      <c r="AC954" s="86"/>
      <c r="AD954" s="86"/>
    </row>
    <row r="955" spans="26:30" ht="15.75" customHeight="1">
      <c r="Z955" s="86"/>
      <c r="AA955" s="87"/>
      <c r="AC955" s="86"/>
      <c r="AD955" s="86"/>
    </row>
    <row r="956" spans="26:30" ht="15.75" customHeight="1">
      <c r="Z956" s="86"/>
      <c r="AA956" s="87"/>
      <c r="AC956" s="86"/>
      <c r="AD956" s="86"/>
    </row>
    <row r="957" spans="26:30" ht="15.75" customHeight="1">
      <c r="Z957" s="86"/>
      <c r="AA957" s="87"/>
      <c r="AC957" s="86"/>
      <c r="AD957" s="86"/>
    </row>
    <row r="958" spans="26:30" ht="15.75" customHeight="1">
      <c r="Z958" s="86"/>
      <c r="AA958" s="87"/>
      <c r="AC958" s="86"/>
      <c r="AD958" s="86"/>
    </row>
    <row r="959" spans="26:30" ht="15.75" customHeight="1">
      <c r="Z959" s="86"/>
      <c r="AA959" s="87"/>
      <c r="AC959" s="86"/>
      <c r="AD959" s="86"/>
    </row>
    <row r="960" spans="26:30" ht="15.75" customHeight="1">
      <c r="Z960" s="86"/>
      <c r="AA960" s="87"/>
      <c r="AC960" s="86"/>
      <c r="AD960" s="86"/>
    </row>
    <row r="961" spans="26:30" ht="15.75" customHeight="1">
      <c r="Z961" s="86"/>
      <c r="AA961" s="87"/>
      <c r="AC961" s="86"/>
      <c r="AD961" s="86"/>
    </row>
    <row r="962" spans="26:30" ht="15.75" customHeight="1">
      <c r="Z962" s="86"/>
      <c r="AA962" s="87"/>
      <c r="AC962" s="86"/>
      <c r="AD962" s="86"/>
    </row>
    <row r="963" spans="26:30" ht="15.75" customHeight="1">
      <c r="Z963" s="86"/>
      <c r="AA963" s="87"/>
      <c r="AC963" s="86"/>
      <c r="AD963" s="86"/>
    </row>
    <row r="964" spans="26:30" ht="15.75" customHeight="1">
      <c r="Z964" s="86"/>
      <c r="AA964" s="87"/>
      <c r="AC964" s="86"/>
      <c r="AD964" s="86"/>
    </row>
    <row r="965" spans="26:30" ht="15.75" customHeight="1">
      <c r="Z965" s="86"/>
      <c r="AA965" s="87"/>
      <c r="AC965" s="86"/>
      <c r="AD965" s="86"/>
    </row>
    <row r="966" spans="26:30" ht="15.75" customHeight="1">
      <c r="Z966" s="86"/>
      <c r="AA966" s="87"/>
      <c r="AC966" s="86"/>
      <c r="AD966" s="86"/>
    </row>
    <row r="967" spans="26:30" ht="15.75" customHeight="1">
      <c r="Z967" s="86"/>
      <c r="AA967" s="87"/>
      <c r="AC967" s="86"/>
      <c r="AD967" s="86"/>
    </row>
    <row r="968" spans="26:30" ht="15.75" customHeight="1">
      <c r="Z968" s="86"/>
      <c r="AA968" s="87"/>
      <c r="AC968" s="86"/>
      <c r="AD968" s="86"/>
    </row>
    <row r="969" spans="26:30" ht="15.75" customHeight="1">
      <c r="Z969" s="86"/>
      <c r="AA969" s="87"/>
      <c r="AC969" s="86"/>
      <c r="AD969" s="86"/>
    </row>
    <row r="970" spans="26:30" ht="15.75" customHeight="1">
      <c r="Z970" s="86"/>
      <c r="AA970" s="87"/>
      <c r="AC970" s="86"/>
      <c r="AD970" s="86"/>
    </row>
    <row r="971" spans="26:30" ht="15.75" customHeight="1">
      <c r="Z971" s="86"/>
      <c r="AA971" s="87"/>
      <c r="AC971" s="86"/>
      <c r="AD971" s="86"/>
    </row>
    <row r="972" spans="26:30" ht="15.75" customHeight="1">
      <c r="Z972" s="86"/>
      <c r="AA972" s="87"/>
      <c r="AC972" s="86"/>
      <c r="AD972" s="86"/>
    </row>
    <row r="973" spans="26:30" ht="15.75" customHeight="1">
      <c r="Z973" s="86"/>
      <c r="AA973" s="87"/>
      <c r="AC973" s="86"/>
      <c r="AD973" s="86"/>
    </row>
    <row r="974" spans="26:30" ht="15.75" customHeight="1">
      <c r="Z974" s="86"/>
      <c r="AA974" s="87"/>
      <c r="AC974" s="86"/>
      <c r="AD974" s="86"/>
    </row>
    <row r="975" spans="26:30" ht="15.75" customHeight="1">
      <c r="Z975" s="86"/>
      <c r="AA975" s="87"/>
      <c r="AC975" s="86"/>
      <c r="AD975" s="86"/>
    </row>
    <row r="976" spans="26:30" ht="15.75" customHeight="1">
      <c r="Z976" s="86"/>
      <c r="AA976" s="87"/>
      <c r="AC976" s="86"/>
      <c r="AD976" s="86"/>
    </row>
    <row r="977" spans="26:30" ht="15.75" customHeight="1">
      <c r="Z977" s="86"/>
      <c r="AA977" s="87"/>
      <c r="AC977" s="86"/>
      <c r="AD977" s="86"/>
    </row>
    <row r="978" spans="26:30" ht="15.75" customHeight="1">
      <c r="Z978" s="86"/>
      <c r="AA978" s="87"/>
      <c r="AC978" s="86"/>
      <c r="AD978" s="86"/>
    </row>
    <row r="979" spans="26:30" ht="15.75" customHeight="1">
      <c r="Z979" s="86"/>
      <c r="AA979" s="87"/>
      <c r="AC979" s="86"/>
      <c r="AD979" s="86"/>
    </row>
    <row r="980" spans="26:30" ht="15.75" customHeight="1">
      <c r="Z980" s="86"/>
      <c r="AA980" s="87"/>
      <c r="AC980" s="86"/>
      <c r="AD980" s="86"/>
    </row>
    <row r="981" spans="26:30" ht="15.75" customHeight="1">
      <c r="Z981" s="86"/>
      <c r="AA981" s="87"/>
      <c r="AC981" s="86"/>
      <c r="AD981" s="86"/>
    </row>
    <row r="982" spans="26:30" ht="15.75" customHeight="1">
      <c r="Z982" s="86"/>
      <c r="AA982" s="87"/>
      <c r="AC982" s="86"/>
      <c r="AD982" s="86"/>
    </row>
    <row r="983" spans="26:30" ht="15.75" customHeight="1">
      <c r="Z983" s="86"/>
      <c r="AA983" s="87"/>
      <c r="AC983" s="86"/>
      <c r="AD983" s="86"/>
    </row>
    <row r="984" spans="26:30" ht="15.75" customHeight="1">
      <c r="Z984" s="86"/>
      <c r="AA984" s="87"/>
      <c r="AC984" s="86"/>
      <c r="AD984" s="86"/>
    </row>
    <row r="985" spans="26:30" ht="15.75" customHeight="1">
      <c r="Z985" s="86"/>
      <c r="AA985" s="87"/>
      <c r="AC985" s="86"/>
      <c r="AD985" s="86"/>
    </row>
    <row r="986" spans="26:30" ht="15.75" customHeight="1">
      <c r="Z986" s="86"/>
      <c r="AA986" s="87"/>
      <c r="AC986" s="86"/>
      <c r="AD986" s="86"/>
    </row>
    <row r="987" spans="26:30" ht="15.75" customHeight="1">
      <c r="Z987" s="86"/>
      <c r="AA987" s="87"/>
      <c r="AC987" s="86"/>
      <c r="AD987" s="86"/>
    </row>
    <row r="988" spans="26:30" ht="15.75" customHeight="1">
      <c r="Z988" s="86"/>
      <c r="AA988" s="87"/>
      <c r="AC988" s="86"/>
      <c r="AD988" s="86"/>
    </row>
    <row r="989" spans="26:30" ht="15.75" customHeight="1">
      <c r="Z989" s="86"/>
      <c r="AA989" s="87"/>
      <c r="AC989" s="86"/>
      <c r="AD989" s="86"/>
    </row>
    <row r="990" spans="26:30" ht="15.75" customHeight="1">
      <c r="Z990" s="86"/>
      <c r="AA990" s="87"/>
      <c r="AC990" s="86"/>
      <c r="AD990" s="86"/>
    </row>
    <row r="991" spans="26:30" ht="15.75" customHeight="1">
      <c r="Z991" s="86"/>
      <c r="AA991" s="87"/>
      <c r="AC991" s="86"/>
      <c r="AD991" s="86"/>
    </row>
    <row r="992" spans="26:30" ht="15.75" customHeight="1">
      <c r="Z992" s="86"/>
      <c r="AA992" s="87"/>
      <c r="AC992" s="86"/>
      <c r="AD992" s="86"/>
    </row>
    <row r="993" spans="26:30" ht="15.75" customHeight="1">
      <c r="Z993" s="86"/>
      <c r="AA993" s="87"/>
      <c r="AC993" s="86"/>
      <c r="AD993" s="86"/>
    </row>
    <row r="994" spans="26:30" ht="15.75" customHeight="1">
      <c r="Z994" s="86"/>
      <c r="AA994" s="87"/>
      <c r="AC994" s="86"/>
      <c r="AD994" s="86"/>
    </row>
    <row r="995" spans="26:30" ht="15.75" customHeight="1">
      <c r="Z995" s="86"/>
      <c r="AA995" s="87"/>
      <c r="AC995" s="86"/>
      <c r="AD995" s="86"/>
    </row>
    <row r="996" spans="26:30" ht="15.75" customHeight="1">
      <c r="Z996" s="86"/>
      <c r="AA996" s="87"/>
      <c r="AC996" s="86"/>
      <c r="AD996" s="86"/>
    </row>
    <row r="997" spans="26:30" ht="15.75" customHeight="1">
      <c r="Z997" s="86"/>
      <c r="AA997" s="87"/>
      <c r="AC997" s="86"/>
      <c r="AD997" s="86"/>
    </row>
    <row r="998" spans="26:30" ht="15.75" customHeight="1">
      <c r="Z998" s="86"/>
      <c r="AA998" s="87"/>
      <c r="AC998" s="86"/>
      <c r="AD998" s="86"/>
    </row>
    <row r="999" spans="26:30" ht="15.75" customHeight="1">
      <c r="Z999" s="86"/>
      <c r="AA999" s="87"/>
      <c r="AC999" s="86"/>
      <c r="AD999" s="86"/>
    </row>
    <row r="1000" spans="26:30" ht="15.75" customHeight="1">
      <c r="Z1000" s="86"/>
      <c r="AA1000" s="87"/>
      <c r="AC1000" s="86"/>
      <c r="AD1000" s="86"/>
    </row>
  </sheetData>
  <printOptions horizontalCentered="1"/>
  <pageMargins left="0.39370078740157483" right="0.39370078740157483" top="0.78740157480314965" bottom="0.59055118110236227"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E75B5"/>
  </sheetPr>
  <dimension ref="A1:AF1000"/>
  <sheetViews>
    <sheetView showGridLines="0" zoomScaleNormal="100" workbookViewId="0">
      <pane xSplit="2" topLeftCell="C1" activePane="topRight" state="frozen"/>
      <selection pane="topRight" activeCell="C1" sqref="C1"/>
    </sheetView>
  </sheetViews>
  <sheetFormatPr baseColWidth="10" defaultColWidth="14.44140625" defaultRowHeight="15" customHeight="1"/>
  <cols>
    <col min="1" max="1" width="2.6640625" customWidth="1"/>
    <col min="2" max="2" width="48.6640625" customWidth="1"/>
    <col min="3" max="22" width="11.44140625" customWidth="1"/>
    <col min="23" max="32" width="9.33203125" customWidth="1"/>
  </cols>
  <sheetData>
    <row r="1" spans="1:32" ht="12.75" customHeight="1">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2.75" customHeight="1">
      <c r="A2" s="1"/>
      <c r="B2" s="1"/>
      <c r="C2" s="3" t="s">
        <v>1</v>
      </c>
      <c r="D2" s="3" t="s">
        <v>3</v>
      </c>
      <c r="E2" s="3" t="s">
        <v>4</v>
      </c>
      <c r="F2" s="3" t="s">
        <v>5</v>
      </c>
      <c r="G2" s="3" t="s">
        <v>1</v>
      </c>
      <c r="H2" s="3" t="s">
        <v>3</v>
      </c>
      <c r="I2" s="3" t="s">
        <v>4</v>
      </c>
      <c r="J2" s="3" t="s">
        <v>5</v>
      </c>
      <c r="K2" s="3" t="s">
        <v>1</v>
      </c>
      <c r="L2" s="3" t="s">
        <v>3</v>
      </c>
      <c r="M2" s="3" t="s">
        <v>4</v>
      </c>
      <c r="N2" s="3" t="s">
        <v>5</v>
      </c>
      <c r="O2" s="3" t="s">
        <v>1</v>
      </c>
      <c r="P2" s="3" t="s">
        <v>3</v>
      </c>
      <c r="Q2" s="3" t="s">
        <v>4</v>
      </c>
      <c r="R2" s="3" t="s">
        <v>5</v>
      </c>
      <c r="S2" s="3" t="s">
        <v>1</v>
      </c>
      <c r="T2" s="3" t="s">
        <v>3</v>
      </c>
      <c r="U2" s="3" t="s">
        <v>4</v>
      </c>
      <c r="V2" s="3" t="s">
        <v>5</v>
      </c>
      <c r="W2" s="3" t="s">
        <v>1</v>
      </c>
      <c r="X2" s="3" t="s">
        <v>3</v>
      </c>
      <c r="Y2" s="3" t="s">
        <v>4</v>
      </c>
      <c r="Z2" s="3" t="s">
        <v>5</v>
      </c>
      <c r="AA2" s="3" t="s">
        <v>1</v>
      </c>
      <c r="AB2" s="3" t="s">
        <v>3</v>
      </c>
      <c r="AC2" s="3" t="s">
        <v>4</v>
      </c>
      <c r="AD2" s="3" t="s">
        <v>5</v>
      </c>
      <c r="AE2" s="3" t="s">
        <v>1</v>
      </c>
      <c r="AF2" s="3" t="s">
        <v>3</v>
      </c>
    </row>
    <row r="3" spans="1:32" ht="12.75" customHeight="1">
      <c r="A3" s="1"/>
      <c r="B3" s="5" t="s">
        <v>6</v>
      </c>
      <c r="C3" s="2">
        <v>2013</v>
      </c>
      <c r="D3" s="2">
        <v>2013</v>
      </c>
      <c r="E3" s="2">
        <v>2013</v>
      </c>
      <c r="F3" s="2">
        <v>2013</v>
      </c>
      <c r="G3" s="2">
        <v>2013</v>
      </c>
      <c r="H3" s="2">
        <v>2013</v>
      </c>
      <c r="I3" s="2">
        <v>2013</v>
      </c>
      <c r="J3" s="2">
        <v>2013</v>
      </c>
      <c r="K3" s="2">
        <v>2014</v>
      </c>
      <c r="L3" s="2">
        <v>2014</v>
      </c>
      <c r="M3" s="2">
        <v>2014</v>
      </c>
      <c r="N3" s="2">
        <v>2014</v>
      </c>
      <c r="O3" s="2">
        <v>2015</v>
      </c>
      <c r="P3" s="2">
        <v>2015</v>
      </c>
      <c r="Q3" s="2">
        <v>2015</v>
      </c>
      <c r="R3" s="2">
        <v>2015</v>
      </c>
      <c r="S3" s="2">
        <v>2016</v>
      </c>
      <c r="T3" s="2">
        <v>2016</v>
      </c>
      <c r="U3" s="2">
        <v>2016</v>
      </c>
      <c r="V3" s="2">
        <v>2016</v>
      </c>
      <c r="W3" s="2">
        <v>2017</v>
      </c>
      <c r="X3" s="2">
        <v>2017</v>
      </c>
      <c r="Y3" s="2">
        <v>2017</v>
      </c>
      <c r="Z3" s="2">
        <v>2017</v>
      </c>
      <c r="AA3" s="2">
        <v>2018</v>
      </c>
      <c r="AB3" s="2">
        <v>2018</v>
      </c>
      <c r="AC3" s="2">
        <v>2018</v>
      </c>
      <c r="AD3" s="2">
        <v>2018</v>
      </c>
      <c r="AE3" s="2">
        <v>2019</v>
      </c>
      <c r="AF3" s="2">
        <v>2019</v>
      </c>
    </row>
    <row r="4" spans="1:32" ht="15.75" customHeight="1">
      <c r="A4" s="1"/>
      <c r="B4" s="8" t="s">
        <v>14</v>
      </c>
      <c r="C4" s="9" t="s">
        <v>15</v>
      </c>
      <c r="D4" s="9" t="s">
        <v>15</v>
      </c>
      <c r="E4" s="9" t="s">
        <v>15</v>
      </c>
      <c r="F4" s="9" t="s">
        <v>15</v>
      </c>
      <c r="G4" s="9" t="s">
        <v>17</v>
      </c>
      <c r="H4" s="9" t="s">
        <v>17</v>
      </c>
      <c r="I4" s="9" t="s">
        <v>17</v>
      </c>
      <c r="J4" s="9" t="s">
        <v>17</v>
      </c>
      <c r="K4" s="15"/>
      <c r="L4" s="15"/>
      <c r="M4" s="15"/>
      <c r="N4" s="15"/>
      <c r="O4" s="15"/>
      <c r="P4" s="15"/>
      <c r="Q4" s="15"/>
      <c r="R4" s="15"/>
      <c r="S4" s="15"/>
      <c r="T4" s="15"/>
      <c r="U4" s="15"/>
      <c r="V4" s="15"/>
      <c r="W4" s="15"/>
      <c r="X4" s="15"/>
      <c r="Y4" s="15"/>
      <c r="Z4" s="15"/>
      <c r="AA4" s="15"/>
      <c r="AB4" s="15"/>
      <c r="AC4" s="15"/>
      <c r="AD4" s="15"/>
      <c r="AE4" s="15"/>
      <c r="AF4" s="15"/>
    </row>
    <row r="5" spans="1:32" ht="12.75" customHeight="1">
      <c r="A5" s="11"/>
      <c r="B5" s="17"/>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9"/>
    </row>
    <row r="6" spans="1:32" ht="12.75" customHeight="1">
      <c r="A6" s="11"/>
      <c r="B6" s="18" t="s">
        <v>19</v>
      </c>
      <c r="C6" s="21">
        <v>9301</v>
      </c>
      <c r="D6" s="21">
        <v>9646</v>
      </c>
      <c r="E6" s="21">
        <v>10056</v>
      </c>
      <c r="F6" s="21">
        <v>10337</v>
      </c>
      <c r="G6" s="21">
        <v>9221</v>
      </c>
      <c r="H6" s="21">
        <v>9561</v>
      </c>
      <c r="I6" s="21">
        <v>9958</v>
      </c>
      <c r="J6" s="21">
        <v>10212</v>
      </c>
      <c r="K6" s="21">
        <v>10240</v>
      </c>
      <c r="L6" s="21">
        <v>10366</v>
      </c>
      <c r="M6" s="21">
        <v>10074</v>
      </c>
      <c r="N6" s="21">
        <v>11906</v>
      </c>
      <c r="O6" s="21">
        <v>11493</v>
      </c>
      <c r="P6" s="21">
        <v>11855</v>
      </c>
      <c r="Q6" s="21">
        <v>14511</v>
      </c>
      <c r="R6" s="21">
        <v>14292</v>
      </c>
      <c r="S6" s="21">
        <v>14054</v>
      </c>
      <c r="T6" s="21">
        <v>13920</v>
      </c>
      <c r="U6" s="21">
        <v>13470</v>
      </c>
      <c r="V6" s="21">
        <v>14100</v>
      </c>
      <c r="W6" s="21">
        <v>14835.294174554399</v>
      </c>
      <c r="X6" s="21">
        <v>16456.14680803</v>
      </c>
      <c r="Y6" s="21">
        <v>16083.9639674556</v>
      </c>
      <c r="Z6" s="21">
        <v>16983.010136061199</v>
      </c>
      <c r="AA6" s="21">
        <v>16636.774000000001</v>
      </c>
      <c r="AB6" s="21">
        <v>16283.511</v>
      </c>
      <c r="AC6" s="21">
        <v>16302.531000000001</v>
      </c>
      <c r="AD6" s="21">
        <v>16520.758000000002</v>
      </c>
      <c r="AE6" s="21">
        <v>16286.873</v>
      </c>
      <c r="AF6" s="23">
        <v>16459.469000000001</v>
      </c>
    </row>
    <row r="7" spans="1:32" ht="12.75" customHeight="1">
      <c r="A7" s="11"/>
      <c r="B7" s="24" t="s">
        <v>20</v>
      </c>
      <c r="C7" s="25">
        <v>1819</v>
      </c>
      <c r="D7" s="25">
        <v>1795</v>
      </c>
      <c r="E7" s="25">
        <v>1659</v>
      </c>
      <c r="F7" s="25">
        <v>1507</v>
      </c>
      <c r="G7" s="25">
        <v>1812</v>
      </c>
      <c r="H7" s="25">
        <v>1788</v>
      </c>
      <c r="I7" s="25">
        <v>1651</v>
      </c>
      <c r="J7" s="25">
        <v>1499</v>
      </c>
      <c r="K7" s="25">
        <v>1564</v>
      </c>
      <c r="L7" s="25">
        <v>1608</v>
      </c>
      <c r="M7" s="25">
        <v>1373</v>
      </c>
      <c r="N7" s="25">
        <v>1287</v>
      </c>
      <c r="O7" s="25">
        <v>1239</v>
      </c>
      <c r="P7" s="25">
        <v>1196</v>
      </c>
      <c r="Q7" s="25">
        <v>1168</v>
      </c>
      <c r="R7" s="25">
        <v>1137</v>
      </c>
      <c r="S7" s="25">
        <v>1116</v>
      </c>
      <c r="T7" s="25">
        <v>1069</v>
      </c>
      <c r="U7" s="25">
        <v>1043</v>
      </c>
      <c r="V7" s="25">
        <v>1019</v>
      </c>
      <c r="W7" s="25">
        <v>1020.23063152784</v>
      </c>
      <c r="X7" s="25">
        <v>1004.1433060320691</v>
      </c>
      <c r="Y7" s="25">
        <v>1008.5746771698321</v>
      </c>
      <c r="Z7" s="25">
        <v>988.47767228328291</v>
      </c>
      <c r="AA7" s="25">
        <v>937.92100000000005</v>
      </c>
      <c r="AB7" s="25">
        <v>884.61</v>
      </c>
      <c r="AC7" s="25">
        <v>855.29499999999996</v>
      </c>
      <c r="AD7" s="25">
        <v>869.53800000000001</v>
      </c>
      <c r="AE7" s="25">
        <v>2634.4380000000001</v>
      </c>
      <c r="AF7" s="30">
        <f>64+802.017+1764.34</f>
        <v>2630.357</v>
      </c>
    </row>
    <row r="8" spans="1:32" ht="12.75" customHeight="1">
      <c r="A8" s="11"/>
      <c r="B8" s="24" t="s">
        <v>24</v>
      </c>
      <c r="C8" s="25">
        <v>507</v>
      </c>
      <c r="D8" s="25">
        <v>469</v>
      </c>
      <c r="E8" s="25">
        <v>478</v>
      </c>
      <c r="F8" s="25">
        <v>1074</v>
      </c>
      <c r="G8" s="25">
        <v>625</v>
      </c>
      <c r="H8" s="25">
        <v>610</v>
      </c>
      <c r="I8" s="25">
        <v>578</v>
      </c>
      <c r="J8" s="25">
        <v>654</v>
      </c>
      <c r="K8" s="25">
        <v>557</v>
      </c>
      <c r="L8" s="25">
        <v>548</v>
      </c>
      <c r="M8" s="25">
        <v>502</v>
      </c>
      <c r="N8" s="25">
        <v>547</v>
      </c>
      <c r="O8" s="25">
        <v>1251</v>
      </c>
      <c r="P8" s="25">
        <v>1199</v>
      </c>
      <c r="Q8" s="25">
        <v>969</v>
      </c>
      <c r="R8" s="25">
        <v>929</v>
      </c>
      <c r="S8" s="25">
        <v>942</v>
      </c>
      <c r="T8" s="25">
        <v>964</v>
      </c>
      <c r="U8" s="25">
        <v>978</v>
      </c>
      <c r="V8" s="25">
        <v>954</v>
      </c>
      <c r="W8" s="25">
        <v>928.912972319755</v>
      </c>
      <c r="X8" s="25">
        <v>4519.1785155935204</v>
      </c>
      <c r="Y8" s="25">
        <v>4480.7988741054005</v>
      </c>
      <c r="Z8" s="25">
        <v>4514.1550478209701</v>
      </c>
      <c r="AA8" s="25">
        <v>4285.4629999999997</v>
      </c>
      <c r="AB8" s="25">
        <v>3947.2950000000001</v>
      </c>
      <c r="AC8" s="25">
        <v>3826.991</v>
      </c>
      <c r="AD8" s="25">
        <v>4248.3419999999996</v>
      </c>
      <c r="AE8" s="25">
        <v>4406.8310000000001</v>
      </c>
      <c r="AF8" s="30">
        <v>4422.6809999999996</v>
      </c>
    </row>
    <row r="9" spans="1:32" ht="12.75" customHeight="1">
      <c r="A9" s="11"/>
      <c r="B9" s="24" t="s">
        <v>25</v>
      </c>
      <c r="C9" s="25">
        <v>322</v>
      </c>
      <c r="D9" s="25">
        <v>351</v>
      </c>
      <c r="E9" s="25">
        <v>303</v>
      </c>
      <c r="F9" s="25">
        <v>297</v>
      </c>
      <c r="G9" s="25">
        <v>342</v>
      </c>
      <c r="H9" s="25">
        <v>370</v>
      </c>
      <c r="I9" s="25">
        <v>354</v>
      </c>
      <c r="J9" s="25">
        <v>319</v>
      </c>
      <c r="K9" s="25">
        <v>212</v>
      </c>
      <c r="L9" s="25">
        <v>195</v>
      </c>
      <c r="M9" s="25">
        <v>273</v>
      </c>
      <c r="N9" s="25">
        <v>536</v>
      </c>
      <c r="O9" s="25">
        <v>515</v>
      </c>
      <c r="P9" s="25">
        <v>458</v>
      </c>
      <c r="Q9" s="25">
        <v>462</v>
      </c>
      <c r="R9" s="25">
        <v>425</v>
      </c>
      <c r="S9" s="25">
        <v>315</v>
      </c>
      <c r="T9" s="25">
        <v>346</v>
      </c>
      <c r="U9" s="25">
        <v>463</v>
      </c>
      <c r="V9" s="25">
        <v>353</v>
      </c>
      <c r="W9" s="25">
        <v>351.93718982581998</v>
      </c>
      <c r="X9" s="25">
        <v>440.97876532672598</v>
      </c>
      <c r="Y9" s="25">
        <v>413.88240905634893</v>
      </c>
      <c r="Z9" s="25">
        <v>364.25167604377236</v>
      </c>
      <c r="AA9" s="25">
        <v>367.72300000000001</v>
      </c>
      <c r="AB9" s="25">
        <v>372.95800000000003</v>
      </c>
      <c r="AC9" s="25">
        <v>380.26600000000002</v>
      </c>
      <c r="AD9" s="25">
        <v>364.31299999999999</v>
      </c>
      <c r="AE9" s="25">
        <v>417.82799999999997</v>
      </c>
      <c r="AF9" s="30">
        <f>152.534+218.039+13.792</f>
        <v>384.36499999999995</v>
      </c>
    </row>
    <row r="10" spans="1:32" ht="12.75" customHeight="1">
      <c r="A10" s="11"/>
      <c r="B10" s="35" t="s">
        <v>28</v>
      </c>
      <c r="C10" s="36">
        <v>11949</v>
      </c>
      <c r="D10" s="36">
        <v>12261</v>
      </c>
      <c r="E10" s="36">
        <v>12496</v>
      </c>
      <c r="F10" s="36">
        <v>13215</v>
      </c>
      <c r="G10" s="36">
        <v>12000</v>
      </c>
      <c r="H10" s="36">
        <v>12329</v>
      </c>
      <c r="I10" s="36">
        <v>12541</v>
      </c>
      <c r="J10" s="36">
        <v>12684</v>
      </c>
      <c r="K10" s="36">
        <v>12573</v>
      </c>
      <c r="L10" s="36">
        <v>12717</v>
      </c>
      <c r="M10" s="36">
        <v>12222</v>
      </c>
      <c r="N10" s="36">
        <v>14276</v>
      </c>
      <c r="O10" s="36">
        <v>14498</v>
      </c>
      <c r="P10" s="36">
        <v>14708</v>
      </c>
      <c r="Q10" s="36">
        <v>17110</v>
      </c>
      <c r="R10" s="36">
        <v>16783</v>
      </c>
      <c r="S10" s="36">
        <v>16427</v>
      </c>
      <c r="T10" s="36">
        <v>16299</v>
      </c>
      <c r="U10" s="36">
        <v>15954</v>
      </c>
      <c r="V10" s="36">
        <v>16426</v>
      </c>
      <c r="W10" s="36">
        <v>17136.374968227818</v>
      </c>
      <c r="X10" s="36">
        <v>22420.447394982319</v>
      </c>
      <c r="Y10" s="36">
        <v>21987.21992778718</v>
      </c>
      <c r="Z10" s="36">
        <v>22849.894532209226</v>
      </c>
      <c r="AA10" s="36">
        <v>22227.881000000001</v>
      </c>
      <c r="AB10" s="36">
        <v>21488.374</v>
      </c>
      <c r="AC10" s="36">
        <v>21365.082999999999</v>
      </c>
      <c r="AD10" s="36">
        <v>22002.95</v>
      </c>
      <c r="AE10" s="36">
        <v>23745.97</v>
      </c>
      <c r="AF10" s="38">
        <v>23896.871999999999</v>
      </c>
    </row>
    <row r="11" spans="1:32" ht="12.75" customHeight="1">
      <c r="A11" s="11"/>
      <c r="B11" s="4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3"/>
    </row>
    <row r="12" spans="1:32" ht="12.75" customHeight="1">
      <c r="A12" s="11"/>
      <c r="B12" s="24" t="s">
        <v>37</v>
      </c>
      <c r="C12" s="25">
        <v>2939</v>
      </c>
      <c r="D12" s="25">
        <v>2954</v>
      </c>
      <c r="E12" s="25">
        <v>2776</v>
      </c>
      <c r="F12" s="25">
        <v>2676</v>
      </c>
      <c r="G12" s="25">
        <v>2800</v>
      </c>
      <c r="H12" s="25">
        <v>2806</v>
      </c>
      <c r="I12" s="25">
        <v>2666</v>
      </c>
      <c r="J12" s="25">
        <v>2565</v>
      </c>
      <c r="K12" s="25">
        <v>2710</v>
      </c>
      <c r="L12" s="25">
        <v>2781</v>
      </c>
      <c r="M12" s="25">
        <v>2761</v>
      </c>
      <c r="N12" s="25">
        <v>2853</v>
      </c>
      <c r="O12" s="25">
        <v>2911</v>
      </c>
      <c r="P12" s="25">
        <v>2898</v>
      </c>
      <c r="Q12" s="25">
        <v>3061</v>
      </c>
      <c r="R12" s="25">
        <v>2942</v>
      </c>
      <c r="S12" s="25">
        <v>2972</v>
      </c>
      <c r="T12" s="25">
        <v>2779</v>
      </c>
      <c r="U12" s="25">
        <v>2804</v>
      </c>
      <c r="V12" s="25">
        <v>2714</v>
      </c>
      <c r="W12" s="25">
        <v>2859.7512984123596</v>
      </c>
      <c r="X12" s="25">
        <v>3058.5781835364701</v>
      </c>
      <c r="Y12" s="25">
        <v>3090.5867691807703</v>
      </c>
      <c r="Z12" s="25">
        <v>3140.9824184197896</v>
      </c>
      <c r="AA12" s="25">
        <v>2961.9690000000001</v>
      </c>
      <c r="AB12" s="25">
        <v>2916.2080000000001</v>
      </c>
      <c r="AC12" s="25">
        <v>2974.4459999999999</v>
      </c>
      <c r="AD12" s="25">
        <v>3478.4960000000001</v>
      </c>
      <c r="AE12" s="25">
        <v>3015.4380000000001</v>
      </c>
      <c r="AF12" s="30">
        <f>16.258+2845.261+137.38+73.883+167.423</f>
        <v>3240.2049999999999</v>
      </c>
    </row>
    <row r="13" spans="1:32" ht="12.75" customHeight="1">
      <c r="A13" s="11"/>
      <c r="B13" s="24" t="s">
        <v>44</v>
      </c>
      <c r="C13" s="25">
        <v>64</v>
      </c>
      <c r="D13" s="25">
        <v>53</v>
      </c>
      <c r="E13" s="25">
        <v>0</v>
      </c>
      <c r="F13" s="25">
        <v>28</v>
      </c>
      <c r="G13" s="25">
        <v>64</v>
      </c>
      <c r="H13" s="25">
        <v>53</v>
      </c>
      <c r="I13" s="25">
        <v>0</v>
      </c>
      <c r="J13" s="25">
        <v>0</v>
      </c>
      <c r="K13" s="25">
        <v>0</v>
      </c>
      <c r="L13" s="25">
        <v>0</v>
      </c>
      <c r="M13" s="25">
        <v>0</v>
      </c>
      <c r="N13" s="25">
        <v>0</v>
      </c>
      <c r="O13" s="25">
        <v>0</v>
      </c>
      <c r="P13" s="25">
        <v>0</v>
      </c>
      <c r="Q13" s="25">
        <v>0</v>
      </c>
      <c r="R13" s="25">
        <v>0</v>
      </c>
      <c r="S13" s="25">
        <v>0</v>
      </c>
      <c r="T13" s="25">
        <v>0</v>
      </c>
      <c r="U13" s="25">
        <v>0</v>
      </c>
      <c r="V13" s="25">
        <v>0</v>
      </c>
      <c r="W13" s="25"/>
      <c r="X13" s="25"/>
      <c r="Y13" s="25"/>
      <c r="Z13" s="25"/>
      <c r="AA13" s="25"/>
      <c r="AB13" s="25"/>
      <c r="AC13" s="25"/>
      <c r="AD13" s="25"/>
      <c r="AE13" s="25"/>
      <c r="AF13" s="30"/>
    </row>
    <row r="14" spans="1:32" ht="12.75" customHeight="1">
      <c r="A14" s="11"/>
      <c r="B14" s="24" t="s">
        <v>46</v>
      </c>
      <c r="C14" s="25">
        <v>596</v>
      </c>
      <c r="D14" s="25">
        <v>1140</v>
      </c>
      <c r="E14" s="25">
        <v>561</v>
      </c>
      <c r="F14" s="25">
        <v>1240</v>
      </c>
      <c r="G14" s="25">
        <v>541</v>
      </c>
      <c r="H14" s="25">
        <v>1066</v>
      </c>
      <c r="I14" s="25">
        <v>473</v>
      </c>
      <c r="J14" s="25">
        <v>1202</v>
      </c>
      <c r="K14" s="25">
        <v>307</v>
      </c>
      <c r="L14" s="25">
        <v>458</v>
      </c>
      <c r="M14" s="25">
        <v>831</v>
      </c>
      <c r="N14" s="25">
        <v>745</v>
      </c>
      <c r="O14" s="25">
        <v>285</v>
      </c>
      <c r="P14" s="25">
        <v>469</v>
      </c>
      <c r="Q14" s="25">
        <v>2854</v>
      </c>
      <c r="R14" s="25">
        <v>1891</v>
      </c>
      <c r="S14" s="25">
        <v>1624</v>
      </c>
      <c r="T14" s="25">
        <v>1411</v>
      </c>
      <c r="U14" s="25">
        <v>1388</v>
      </c>
      <c r="V14" s="25">
        <v>1268</v>
      </c>
      <c r="W14" s="25">
        <v>750.65431776592993</v>
      </c>
      <c r="X14" s="25">
        <v>494.62059834864004</v>
      </c>
      <c r="Y14" s="25">
        <v>782.67800261187199</v>
      </c>
      <c r="Z14" s="25">
        <v>1625.7429654474199</v>
      </c>
      <c r="AA14" s="25">
        <v>1804.9259999999999</v>
      </c>
      <c r="AB14" s="25">
        <v>1687.5160000000001</v>
      </c>
      <c r="AC14" s="25">
        <v>1973.925</v>
      </c>
      <c r="AD14" s="25">
        <v>1843.6579999999999</v>
      </c>
      <c r="AE14" s="25">
        <v>727.18499999999995</v>
      </c>
      <c r="AF14" s="30">
        <v>4577.5519999999997</v>
      </c>
    </row>
    <row r="15" spans="1:32" ht="12.75" customHeight="1">
      <c r="A15" s="11"/>
      <c r="B15" s="24" t="s">
        <v>49</v>
      </c>
      <c r="C15" s="25">
        <v>0</v>
      </c>
      <c r="D15" s="25">
        <v>0</v>
      </c>
      <c r="E15" s="25">
        <v>76</v>
      </c>
      <c r="F15" s="25">
        <v>0</v>
      </c>
      <c r="G15" s="25">
        <v>0</v>
      </c>
      <c r="H15" s="25">
        <v>0</v>
      </c>
      <c r="I15" s="31">
        <v>76</v>
      </c>
      <c r="J15" s="25">
        <v>0</v>
      </c>
      <c r="K15" s="25">
        <v>0</v>
      </c>
      <c r="L15" s="25">
        <v>0</v>
      </c>
      <c r="M15" s="25">
        <v>0</v>
      </c>
      <c r="N15" s="25">
        <v>0</v>
      </c>
      <c r="O15" s="25">
        <v>0</v>
      </c>
      <c r="P15" s="25">
        <v>0</v>
      </c>
      <c r="Q15" s="25">
        <v>0</v>
      </c>
      <c r="R15" s="25">
        <v>0</v>
      </c>
      <c r="S15" s="25">
        <v>0</v>
      </c>
      <c r="T15" s="25">
        <v>0</v>
      </c>
      <c r="U15" s="25">
        <v>0</v>
      </c>
      <c r="V15" s="25">
        <v>0</v>
      </c>
      <c r="W15" s="25"/>
      <c r="X15" s="25"/>
      <c r="Y15" s="25"/>
      <c r="Z15" s="25"/>
      <c r="AA15" s="25"/>
      <c r="AB15" s="25"/>
      <c r="AC15" s="25"/>
      <c r="AD15" s="25"/>
      <c r="AE15" s="25"/>
      <c r="AF15" s="30"/>
    </row>
    <row r="16" spans="1:32" ht="12.75" customHeight="1">
      <c r="A16" s="11"/>
      <c r="B16" s="35" t="s">
        <v>50</v>
      </c>
      <c r="C16" s="43">
        <v>3599</v>
      </c>
      <c r="D16" s="43">
        <v>4147</v>
      </c>
      <c r="E16" s="43">
        <v>3413</v>
      </c>
      <c r="F16" s="43">
        <v>3944</v>
      </c>
      <c r="G16" s="43">
        <v>3405</v>
      </c>
      <c r="H16" s="43">
        <v>3925</v>
      </c>
      <c r="I16" s="43">
        <v>3215</v>
      </c>
      <c r="J16" s="43">
        <v>3767</v>
      </c>
      <c r="K16" s="43">
        <v>3017</v>
      </c>
      <c r="L16" s="43">
        <v>3239</v>
      </c>
      <c r="M16" s="43">
        <v>3592</v>
      </c>
      <c r="N16" s="43">
        <v>3598</v>
      </c>
      <c r="O16" s="43">
        <v>3196</v>
      </c>
      <c r="P16" s="43">
        <v>3367</v>
      </c>
      <c r="Q16" s="43">
        <v>5915</v>
      </c>
      <c r="R16" s="43">
        <v>4833</v>
      </c>
      <c r="S16" s="43">
        <v>4596</v>
      </c>
      <c r="T16" s="43">
        <v>4190</v>
      </c>
      <c r="U16" s="43">
        <v>4192</v>
      </c>
      <c r="V16" s="43">
        <v>3982</v>
      </c>
      <c r="W16" s="43">
        <v>3610.4056161782896</v>
      </c>
      <c r="X16" s="43">
        <v>3553.1987818851103</v>
      </c>
      <c r="Y16" s="43">
        <v>3873.264771792642</v>
      </c>
      <c r="Z16" s="43">
        <v>4766.7253838672095</v>
      </c>
      <c r="AA16" s="43">
        <v>4766.8959999999997</v>
      </c>
      <c r="AB16" s="43">
        <v>4603.7240000000002</v>
      </c>
      <c r="AC16" s="43">
        <v>4948.3710000000001</v>
      </c>
      <c r="AD16" s="43">
        <v>5322.1530000000002</v>
      </c>
      <c r="AE16" s="43">
        <v>3742.623</v>
      </c>
      <c r="AF16" s="44">
        <v>7817.7560000000003</v>
      </c>
    </row>
    <row r="17" spans="1:32" ht="12.75" customHeight="1">
      <c r="A17" s="11"/>
      <c r="B17" s="52"/>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54"/>
    </row>
    <row r="18" spans="1:32" ht="13.5" customHeight="1">
      <c r="A18" s="11"/>
      <c r="B18" s="35" t="s">
        <v>56</v>
      </c>
      <c r="C18" s="43">
        <v>15548</v>
      </c>
      <c r="D18" s="43">
        <v>16408</v>
      </c>
      <c r="E18" s="43">
        <v>15909</v>
      </c>
      <c r="F18" s="43">
        <v>17159</v>
      </c>
      <c r="G18" s="43">
        <v>15405</v>
      </c>
      <c r="H18" s="43">
        <v>16254</v>
      </c>
      <c r="I18" s="43">
        <v>15756</v>
      </c>
      <c r="J18" s="43">
        <v>16451</v>
      </c>
      <c r="K18" s="43">
        <v>15590</v>
      </c>
      <c r="L18" s="43">
        <v>15956</v>
      </c>
      <c r="M18" s="43">
        <v>15814</v>
      </c>
      <c r="N18" s="43">
        <v>17874</v>
      </c>
      <c r="O18" s="43">
        <v>17694</v>
      </c>
      <c r="P18" s="43">
        <v>18075</v>
      </c>
      <c r="Q18" s="43">
        <v>23025</v>
      </c>
      <c r="R18" s="43">
        <v>21616</v>
      </c>
      <c r="S18" s="43">
        <v>21023</v>
      </c>
      <c r="T18" s="43">
        <v>20489</v>
      </c>
      <c r="U18" s="43">
        <v>20146</v>
      </c>
      <c r="V18" s="43">
        <v>20408</v>
      </c>
      <c r="W18" s="43">
        <v>20746.780584406108</v>
      </c>
      <c r="X18" s="43">
        <v>25973.646176867427</v>
      </c>
      <c r="Y18" s="43">
        <v>25860.484699579822</v>
      </c>
      <c r="Z18" s="43">
        <v>27616.619916076437</v>
      </c>
      <c r="AA18" s="43">
        <v>26994.776999999998</v>
      </c>
      <c r="AB18" s="43">
        <v>26092.098999999998</v>
      </c>
      <c r="AC18" s="43">
        <v>26313.454000000002</v>
      </c>
      <c r="AD18" s="43">
        <v>27325.102999999999</v>
      </c>
      <c r="AE18" s="43">
        <v>27488.593000000001</v>
      </c>
      <c r="AF18" s="44">
        <v>31714.628000000001</v>
      </c>
    </row>
    <row r="19" spans="1:32" ht="12.75" customHeight="1">
      <c r="A19" s="11"/>
      <c r="B19" s="4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3"/>
    </row>
    <row r="20" spans="1:32" ht="12.75" customHeight="1">
      <c r="A20" s="11"/>
      <c r="B20" s="24" t="s">
        <v>57</v>
      </c>
      <c r="C20" s="25">
        <v>6075</v>
      </c>
      <c r="D20" s="25">
        <v>6248</v>
      </c>
      <c r="E20" s="25">
        <v>6085</v>
      </c>
      <c r="F20" s="25">
        <v>7850</v>
      </c>
      <c r="G20" s="25">
        <v>6075</v>
      </c>
      <c r="H20" s="25">
        <v>6248</v>
      </c>
      <c r="I20" s="25">
        <v>6085</v>
      </c>
      <c r="J20" s="25">
        <v>7325</v>
      </c>
      <c r="K20" s="25">
        <v>7179</v>
      </c>
      <c r="L20" s="25">
        <v>6897</v>
      </c>
      <c r="M20" s="25">
        <v>6419</v>
      </c>
      <c r="N20" s="25">
        <v>6560</v>
      </c>
      <c r="O20" s="25">
        <v>7012</v>
      </c>
      <c r="P20" s="25">
        <v>6930</v>
      </c>
      <c r="Q20" s="25">
        <v>11195</v>
      </c>
      <c r="R20" s="25">
        <v>10776</v>
      </c>
      <c r="S20" s="25">
        <v>10676</v>
      </c>
      <c r="T20" s="25">
        <v>10276</v>
      </c>
      <c r="U20" s="25">
        <v>9878</v>
      </c>
      <c r="V20" s="25">
        <v>10235</v>
      </c>
      <c r="W20" s="25">
        <v>10393.9683882264</v>
      </c>
      <c r="X20" s="25">
        <v>11638.371563283499</v>
      </c>
      <c r="Y20" s="25">
        <v>11549.4428520565</v>
      </c>
      <c r="Z20" s="25">
        <v>14793.203751418499</v>
      </c>
      <c r="AA20" s="25">
        <v>14397.339999999998</v>
      </c>
      <c r="AB20" s="25">
        <v>13729.597</v>
      </c>
      <c r="AC20" s="25">
        <v>13989.482</v>
      </c>
      <c r="AD20" s="25">
        <v>14411.733999999999</v>
      </c>
      <c r="AE20" s="25">
        <v>14175.089</v>
      </c>
      <c r="AF20" s="23">
        <f>11123.837-0.423</f>
        <v>11123.413999999999</v>
      </c>
    </row>
    <row r="21" spans="1:32" ht="12.75" customHeight="1">
      <c r="A21" s="11"/>
      <c r="B21" s="24" t="s">
        <v>58</v>
      </c>
      <c r="C21" s="25">
        <v>281</v>
      </c>
      <c r="D21" s="25">
        <v>252</v>
      </c>
      <c r="E21" s="25">
        <v>261</v>
      </c>
      <c r="F21" s="25">
        <v>261</v>
      </c>
      <c r="G21" s="25">
        <v>281</v>
      </c>
      <c r="H21" s="25">
        <v>252</v>
      </c>
      <c r="I21" s="25">
        <v>261</v>
      </c>
      <c r="J21" s="25">
        <v>261</v>
      </c>
      <c r="K21" s="25">
        <v>265</v>
      </c>
      <c r="L21" s="25">
        <v>187</v>
      </c>
      <c r="M21" s="25">
        <v>196</v>
      </c>
      <c r="N21" s="25">
        <v>230</v>
      </c>
      <c r="O21" s="25">
        <v>241</v>
      </c>
      <c r="P21" s="25">
        <v>136</v>
      </c>
      <c r="Q21" s="25">
        <v>297</v>
      </c>
      <c r="R21" s="25">
        <v>314</v>
      </c>
      <c r="S21" s="25">
        <v>332</v>
      </c>
      <c r="T21" s="25">
        <v>322</v>
      </c>
      <c r="U21" s="25">
        <v>287</v>
      </c>
      <c r="V21" s="25">
        <v>305</v>
      </c>
      <c r="W21" s="25">
        <v>322.94140577760004</v>
      </c>
      <c r="X21" s="25">
        <v>256.615243008535</v>
      </c>
      <c r="Y21" s="25">
        <v>252.286483840816</v>
      </c>
      <c r="Z21" s="25">
        <v>261.25083364677403</v>
      </c>
      <c r="AA21" s="25">
        <v>277.66899999999998</v>
      </c>
      <c r="AB21" s="25">
        <v>271.55099999999999</v>
      </c>
      <c r="AC21" s="25">
        <v>250.488</v>
      </c>
      <c r="AD21" s="25">
        <v>261.70499999999998</v>
      </c>
      <c r="AE21" s="25">
        <v>271.64699999999999</v>
      </c>
      <c r="AF21" s="34">
        <v>6207.7250000000004</v>
      </c>
    </row>
    <row r="22" spans="1:32" ht="12.75" customHeight="1">
      <c r="A22" s="11"/>
      <c r="B22" s="35" t="s">
        <v>60</v>
      </c>
      <c r="C22" s="36">
        <v>6356</v>
      </c>
      <c r="D22" s="36">
        <v>6500</v>
      </c>
      <c r="E22" s="36">
        <v>6346</v>
      </c>
      <c r="F22" s="36">
        <v>8111</v>
      </c>
      <c r="G22" s="36">
        <v>6356</v>
      </c>
      <c r="H22" s="36">
        <v>6500</v>
      </c>
      <c r="I22" s="36">
        <v>6346</v>
      </c>
      <c r="J22" s="36">
        <v>7586</v>
      </c>
      <c r="K22" s="36">
        <v>7444</v>
      </c>
      <c r="L22" s="36">
        <v>7084</v>
      </c>
      <c r="M22" s="36">
        <v>6615</v>
      </c>
      <c r="N22" s="36">
        <v>6790</v>
      </c>
      <c r="O22" s="36">
        <v>7253</v>
      </c>
      <c r="P22" s="36">
        <v>7066</v>
      </c>
      <c r="Q22" s="36">
        <v>11492</v>
      </c>
      <c r="R22" s="36">
        <v>11090</v>
      </c>
      <c r="S22" s="36">
        <v>11008</v>
      </c>
      <c r="T22" s="36">
        <v>10598</v>
      </c>
      <c r="U22" s="36">
        <v>10165</v>
      </c>
      <c r="V22" s="36">
        <v>10540</v>
      </c>
      <c r="W22" s="36">
        <v>10716.909794003999</v>
      </c>
      <c r="X22" s="36">
        <v>11894.986806292034</v>
      </c>
      <c r="Y22" s="36">
        <v>11801.729335897317</v>
      </c>
      <c r="Z22" s="36">
        <v>15054.454585065274</v>
      </c>
      <c r="AA22" s="36">
        <v>14675.008</v>
      </c>
      <c r="AB22" s="36">
        <v>14001.147999999999</v>
      </c>
      <c r="AC22" s="36">
        <v>14239.970000000001</v>
      </c>
      <c r="AD22" s="36">
        <v>14673.439999999999</v>
      </c>
      <c r="AE22" s="36">
        <v>14446.736000000001</v>
      </c>
      <c r="AF22" s="38">
        <f>17331.562-0.423</f>
        <v>17331.139000000003</v>
      </c>
    </row>
    <row r="23" spans="1:32" ht="12.75" customHeight="1">
      <c r="A23" s="11"/>
      <c r="B23" s="4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3"/>
    </row>
    <row r="24" spans="1:32" ht="12.75" customHeight="1">
      <c r="A24" s="11"/>
      <c r="B24" s="24" t="s">
        <v>61</v>
      </c>
      <c r="C24" s="25">
        <v>1941</v>
      </c>
      <c r="D24" s="25">
        <v>2712</v>
      </c>
      <c r="E24" s="25">
        <v>2574</v>
      </c>
      <c r="F24" s="25">
        <v>1971</v>
      </c>
      <c r="G24" s="25">
        <v>1941</v>
      </c>
      <c r="H24" s="25">
        <v>2712</v>
      </c>
      <c r="I24" s="25">
        <v>2561</v>
      </c>
      <c r="J24" s="25">
        <v>1971</v>
      </c>
      <c r="K24" s="25">
        <v>1941</v>
      </c>
      <c r="L24" s="25">
        <v>2551</v>
      </c>
      <c r="M24" s="25">
        <v>2495</v>
      </c>
      <c r="N24" s="25">
        <v>2132</v>
      </c>
      <c r="O24" s="25">
        <v>1908</v>
      </c>
      <c r="P24" s="25">
        <v>2334</v>
      </c>
      <c r="Q24" s="25">
        <v>3012</v>
      </c>
      <c r="R24" s="25">
        <v>2365</v>
      </c>
      <c r="S24" s="25">
        <v>1856</v>
      </c>
      <c r="T24" s="25">
        <v>1838</v>
      </c>
      <c r="U24" s="25">
        <v>1822</v>
      </c>
      <c r="V24" s="25">
        <v>1814</v>
      </c>
      <c r="W24" s="25">
        <v>2312.7711823999998</v>
      </c>
      <c r="X24" s="25">
        <v>5510.4834107859997</v>
      </c>
      <c r="Y24" s="25">
        <v>5203.4964485</v>
      </c>
      <c r="Z24" s="25">
        <v>4212.0967035640006</v>
      </c>
      <c r="AA24" s="25">
        <v>3905.5340000000001</v>
      </c>
      <c r="AB24" s="25">
        <v>3855.0419999999999</v>
      </c>
      <c r="AC24" s="25">
        <v>3851.8090000000002</v>
      </c>
      <c r="AD24" s="25">
        <v>3837.3789999999999</v>
      </c>
      <c r="AE24" s="25">
        <v>3830.43</v>
      </c>
      <c r="AF24" s="30">
        <v>4246.4480000000003</v>
      </c>
    </row>
    <row r="25" spans="1:32" ht="12.75" customHeight="1">
      <c r="A25" s="11"/>
      <c r="B25" s="24" t="s">
        <v>62</v>
      </c>
      <c r="C25" s="25">
        <v>2038</v>
      </c>
      <c r="D25" s="25">
        <v>2030</v>
      </c>
      <c r="E25" s="25">
        <v>2509</v>
      </c>
      <c r="F25" s="25">
        <v>2313</v>
      </c>
      <c r="G25" s="25">
        <v>2032</v>
      </c>
      <c r="H25" s="25">
        <v>2024</v>
      </c>
      <c r="I25" s="25">
        <v>2500</v>
      </c>
      <c r="J25" s="25">
        <v>2263</v>
      </c>
      <c r="K25" s="25">
        <v>2109</v>
      </c>
      <c r="L25" s="25">
        <v>2076</v>
      </c>
      <c r="M25" s="25">
        <v>2515</v>
      </c>
      <c r="N25" s="25">
        <v>3641</v>
      </c>
      <c r="O25" s="25">
        <v>2944</v>
      </c>
      <c r="P25" s="25">
        <v>2886</v>
      </c>
      <c r="Q25" s="25">
        <v>2817</v>
      </c>
      <c r="R25" s="25">
        <v>2743</v>
      </c>
      <c r="S25" s="25">
        <v>2500</v>
      </c>
      <c r="T25" s="25">
        <v>2493</v>
      </c>
      <c r="U25" s="25">
        <v>2793</v>
      </c>
      <c r="V25" s="25">
        <v>2447</v>
      </c>
      <c r="W25" s="25">
        <v>2449.9358085805707</v>
      </c>
      <c r="X25" s="25">
        <v>2610.4341576989309</v>
      </c>
      <c r="Y25" s="25">
        <v>2731.5457009595693</v>
      </c>
      <c r="Z25" s="25">
        <v>2586.2736376119092</v>
      </c>
      <c r="AA25" s="25">
        <v>2434.3389999999999</v>
      </c>
      <c r="AB25" s="25">
        <v>2376.317</v>
      </c>
      <c r="AC25" s="25">
        <v>2396.837</v>
      </c>
      <c r="AD25" s="25">
        <v>2384.1370000000002</v>
      </c>
      <c r="AE25" s="25">
        <v>4020.1010000000001</v>
      </c>
      <c r="AF25" s="30">
        <f>837.981+1190.196+1980.429</f>
        <v>4008.6059999999998</v>
      </c>
    </row>
    <row r="26" spans="1:32" ht="12.75" customHeight="1">
      <c r="A26" s="11"/>
      <c r="B26" s="35" t="s">
        <v>64</v>
      </c>
      <c r="C26" s="36">
        <v>3979</v>
      </c>
      <c r="D26" s="36">
        <v>4742</v>
      </c>
      <c r="E26" s="36">
        <v>5083</v>
      </c>
      <c r="F26" s="36">
        <v>4284</v>
      </c>
      <c r="G26" s="36">
        <v>3973</v>
      </c>
      <c r="H26" s="36">
        <v>4736</v>
      </c>
      <c r="I26" s="36">
        <v>5061</v>
      </c>
      <c r="J26" s="36">
        <v>4234</v>
      </c>
      <c r="K26" s="36">
        <v>4050</v>
      </c>
      <c r="L26" s="36">
        <v>4627</v>
      </c>
      <c r="M26" s="36">
        <v>5010</v>
      </c>
      <c r="N26" s="36">
        <v>5773</v>
      </c>
      <c r="O26" s="36">
        <v>4852</v>
      </c>
      <c r="P26" s="36">
        <v>5220</v>
      </c>
      <c r="Q26" s="36">
        <v>5829</v>
      </c>
      <c r="R26" s="36">
        <v>5108</v>
      </c>
      <c r="S26" s="36">
        <v>4356</v>
      </c>
      <c r="T26" s="36">
        <v>4331</v>
      </c>
      <c r="U26" s="36">
        <v>4615</v>
      </c>
      <c r="V26" s="36">
        <v>4261</v>
      </c>
      <c r="W26" s="36">
        <v>4762.7069909805705</v>
      </c>
      <c r="X26" s="36">
        <v>8120.9175684849306</v>
      </c>
      <c r="Y26" s="36">
        <v>7935.0421494595694</v>
      </c>
      <c r="Z26" s="36">
        <v>6798.3703411759097</v>
      </c>
      <c r="AA26" s="36">
        <v>6339.8729999999996</v>
      </c>
      <c r="AB26" s="36">
        <v>6231.3590000000004</v>
      </c>
      <c r="AC26" s="36">
        <v>6248.6450000000004</v>
      </c>
      <c r="AD26" s="36">
        <v>6221.5159999999996</v>
      </c>
      <c r="AE26" s="36">
        <v>7850.5309999999999</v>
      </c>
      <c r="AF26" s="38">
        <v>8255.0529999999999</v>
      </c>
    </row>
    <row r="27" spans="1:32" ht="12.75" customHeight="1">
      <c r="A27" s="11"/>
      <c r="B27" s="4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3"/>
    </row>
    <row r="28" spans="1:32" ht="12.75" customHeight="1">
      <c r="A28" s="11"/>
      <c r="B28" s="24" t="s">
        <v>65</v>
      </c>
      <c r="C28" s="25">
        <v>577</v>
      </c>
      <c r="D28" s="25">
        <v>592</v>
      </c>
      <c r="E28" s="25">
        <v>549</v>
      </c>
      <c r="F28" s="25">
        <v>428</v>
      </c>
      <c r="G28" s="25">
        <v>577</v>
      </c>
      <c r="H28" s="25">
        <v>592</v>
      </c>
      <c r="I28" s="25">
        <v>549</v>
      </c>
      <c r="J28" s="25">
        <v>346</v>
      </c>
      <c r="K28" s="25">
        <v>137</v>
      </c>
      <c r="L28" s="25">
        <v>90</v>
      </c>
      <c r="M28" s="25">
        <v>13</v>
      </c>
      <c r="N28" s="25">
        <v>696</v>
      </c>
      <c r="O28" s="25">
        <v>844</v>
      </c>
      <c r="P28" s="25">
        <v>1162</v>
      </c>
      <c r="Q28" s="25">
        <v>719</v>
      </c>
      <c r="R28" s="25">
        <v>318</v>
      </c>
      <c r="S28" s="25">
        <v>557</v>
      </c>
      <c r="T28" s="25">
        <v>541</v>
      </c>
      <c r="U28" s="25">
        <v>540</v>
      </c>
      <c r="V28" s="25">
        <v>528</v>
      </c>
      <c r="W28" s="25">
        <v>27.898396467999998</v>
      </c>
      <c r="X28" s="25">
        <v>626.18545593299996</v>
      </c>
      <c r="Y28" s="25">
        <v>626.37509999999997</v>
      </c>
      <c r="Z28" s="25">
        <v>28.0960787</v>
      </c>
      <c r="AA28" s="25">
        <v>328.339</v>
      </c>
      <c r="AB28" s="25">
        <v>365.83199999999999</v>
      </c>
      <c r="AC28" s="25">
        <v>360.85</v>
      </c>
      <c r="AD28" s="25">
        <v>389.30099999999999</v>
      </c>
      <c r="AE28" s="25">
        <v>87.98</v>
      </c>
      <c r="AF28" s="30">
        <v>1078.8109999999999</v>
      </c>
    </row>
    <row r="29" spans="1:32" ht="12.75" customHeight="1">
      <c r="A29" s="11"/>
      <c r="B29" s="24" t="s">
        <v>66</v>
      </c>
      <c r="C29" s="25">
        <v>4636</v>
      </c>
      <c r="D29" s="25">
        <v>4574</v>
      </c>
      <c r="E29" s="25">
        <v>3780</v>
      </c>
      <c r="F29" s="25">
        <v>4336</v>
      </c>
      <c r="G29" s="25">
        <v>4499</v>
      </c>
      <c r="H29" s="25">
        <v>4426</v>
      </c>
      <c r="I29" s="25">
        <v>3649</v>
      </c>
      <c r="J29" s="25">
        <v>4285</v>
      </c>
      <c r="K29" s="25">
        <v>3959</v>
      </c>
      <c r="L29" s="25">
        <v>4155</v>
      </c>
      <c r="M29" s="25">
        <v>4176</v>
      </c>
      <c r="N29" s="25">
        <v>4615</v>
      </c>
      <c r="O29" s="25">
        <v>4745</v>
      </c>
      <c r="P29" s="25">
        <v>4627</v>
      </c>
      <c r="Q29" s="25">
        <v>4985</v>
      </c>
      <c r="R29" s="25">
        <v>5100</v>
      </c>
      <c r="S29" s="25">
        <v>5102</v>
      </c>
      <c r="T29" s="25">
        <v>5019</v>
      </c>
      <c r="U29" s="25">
        <v>4826</v>
      </c>
      <c r="V29" s="25">
        <v>5079</v>
      </c>
      <c r="W29" s="25">
        <v>5239.63403140013</v>
      </c>
      <c r="X29" s="25">
        <v>5331.5563461574002</v>
      </c>
      <c r="Y29" s="25">
        <v>5497.3380982150893</v>
      </c>
      <c r="Z29" s="25">
        <v>5736.0564095047393</v>
      </c>
      <c r="AA29" s="25">
        <v>5651.5559999999996</v>
      </c>
      <c r="AB29" s="25">
        <v>5493.7610000000004</v>
      </c>
      <c r="AC29" s="25">
        <v>5463.9880000000003</v>
      </c>
      <c r="AD29" s="25">
        <v>6040.8459999999995</v>
      </c>
      <c r="AE29" s="25">
        <v>5103.3469999999998</v>
      </c>
      <c r="AF29" s="30">
        <f>244.98+4804.645</f>
        <v>5049.625</v>
      </c>
    </row>
    <row r="30" spans="1:32" ht="12.75" customHeight="1">
      <c r="A30" s="11"/>
      <c r="B30" s="24" t="s">
        <v>69</v>
      </c>
      <c r="C30" s="25">
        <v>0</v>
      </c>
      <c r="D30" s="25">
        <v>0</v>
      </c>
      <c r="E30" s="25">
        <v>151</v>
      </c>
      <c r="F30" s="25">
        <v>0</v>
      </c>
      <c r="G30" s="25">
        <v>0</v>
      </c>
      <c r="H30" s="25">
        <v>0</v>
      </c>
      <c r="I30" s="25">
        <v>151</v>
      </c>
      <c r="J30" s="25">
        <v>0</v>
      </c>
      <c r="K30" s="25">
        <v>0</v>
      </c>
      <c r="L30" s="25">
        <v>0</v>
      </c>
      <c r="M30" s="25">
        <v>0</v>
      </c>
      <c r="N30" s="25">
        <v>0</v>
      </c>
      <c r="O30" s="25">
        <v>0</v>
      </c>
      <c r="P30" s="25">
        <v>0</v>
      </c>
      <c r="Q30" s="25">
        <v>0</v>
      </c>
      <c r="R30" s="25">
        <v>0</v>
      </c>
      <c r="S30" s="25">
        <v>0</v>
      </c>
      <c r="T30" s="25">
        <v>0</v>
      </c>
      <c r="U30" s="25"/>
      <c r="V30" s="25"/>
      <c r="W30" s="25"/>
      <c r="X30" s="25"/>
      <c r="Y30" s="25"/>
      <c r="Z30" s="25"/>
      <c r="AA30" s="25"/>
      <c r="AB30" s="25"/>
      <c r="AC30" s="25"/>
      <c r="AD30" s="25"/>
      <c r="AE30" s="25"/>
      <c r="AF30" s="30"/>
    </row>
    <row r="31" spans="1:32" ht="12.75" customHeight="1">
      <c r="A31" s="11"/>
      <c r="B31" s="35" t="s">
        <v>70</v>
      </c>
      <c r="C31" s="43">
        <v>5213</v>
      </c>
      <c r="D31" s="43">
        <v>5166</v>
      </c>
      <c r="E31" s="43">
        <v>4480</v>
      </c>
      <c r="F31" s="43">
        <v>4764</v>
      </c>
      <c r="G31" s="43">
        <v>5076</v>
      </c>
      <c r="H31" s="43">
        <v>5018</v>
      </c>
      <c r="I31" s="43">
        <v>4349</v>
      </c>
      <c r="J31" s="43">
        <v>4631</v>
      </c>
      <c r="K31" s="43">
        <v>4096</v>
      </c>
      <c r="L31" s="43">
        <v>4245</v>
      </c>
      <c r="M31" s="43">
        <v>4189</v>
      </c>
      <c r="N31" s="43">
        <v>5311</v>
      </c>
      <c r="O31" s="43">
        <v>5589</v>
      </c>
      <c r="P31" s="43">
        <v>5789</v>
      </c>
      <c r="Q31" s="43">
        <v>5704</v>
      </c>
      <c r="R31" s="43">
        <v>5418</v>
      </c>
      <c r="S31" s="43">
        <v>5659</v>
      </c>
      <c r="T31" s="43">
        <v>5560</v>
      </c>
      <c r="U31" s="43">
        <v>5366</v>
      </c>
      <c r="V31" s="43">
        <v>5607</v>
      </c>
      <c r="W31" s="43">
        <v>5267.5324278681301</v>
      </c>
      <c r="X31" s="43">
        <v>5957.7418020904006</v>
      </c>
      <c r="Y31" s="43">
        <v>6123.7131982150895</v>
      </c>
      <c r="Z31" s="43">
        <v>5764.1524882047397</v>
      </c>
      <c r="AA31" s="43">
        <v>5979.8950000000004</v>
      </c>
      <c r="AB31" s="43">
        <v>5859.5919999999996</v>
      </c>
      <c r="AC31" s="43">
        <v>5824.8379999999997</v>
      </c>
      <c r="AD31" s="43">
        <v>6430.1469999999999</v>
      </c>
      <c r="AE31" s="43">
        <v>5191.3269999999993</v>
      </c>
      <c r="AF31" s="44">
        <v>6128.4359999999997</v>
      </c>
    </row>
    <row r="32" spans="1:32" ht="12.75" customHeight="1">
      <c r="A32" s="11"/>
      <c r="B32" s="52"/>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5"/>
    </row>
    <row r="33" spans="1:32" ht="12.75" customHeight="1">
      <c r="A33" s="11"/>
      <c r="B33" s="35" t="s">
        <v>73</v>
      </c>
      <c r="C33" s="36">
        <v>15548</v>
      </c>
      <c r="D33" s="36">
        <v>16408</v>
      </c>
      <c r="E33" s="36">
        <v>15909</v>
      </c>
      <c r="F33" s="36">
        <v>17159</v>
      </c>
      <c r="G33" s="36">
        <v>15405</v>
      </c>
      <c r="H33" s="36">
        <v>16254</v>
      </c>
      <c r="I33" s="36">
        <v>15756</v>
      </c>
      <c r="J33" s="36">
        <v>16451</v>
      </c>
      <c r="K33" s="36">
        <v>15590</v>
      </c>
      <c r="L33" s="36">
        <v>15956</v>
      </c>
      <c r="M33" s="36">
        <v>15814</v>
      </c>
      <c r="N33" s="36">
        <v>17874</v>
      </c>
      <c r="O33" s="36">
        <v>17694</v>
      </c>
      <c r="P33" s="36">
        <v>18075</v>
      </c>
      <c r="Q33" s="36">
        <v>23025</v>
      </c>
      <c r="R33" s="36">
        <v>21616</v>
      </c>
      <c r="S33" s="36">
        <v>21023</v>
      </c>
      <c r="T33" s="36">
        <v>20489</v>
      </c>
      <c r="U33" s="36">
        <v>20146</v>
      </c>
      <c r="V33" s="36">
        <v>20408</v>
      </c>
      <c r="W33" s="36">
        <v>20747.149212852702</v>
      </c>
      <c r="X33" s="36">
        <v>25973.646176867365</v>
      </c>
      <c r="Y33" s="36">
        <v>25860.484683571976</v>
      </c>
      <c r="Z33" s="36">
        <v>27616.977414445922</v>
      </c>
      <c r="AA33" s="36">
        <v>26994.775999999998</v>
      </c>
      <c r="AB33" s="36">
        <v>26092.098999999998</v>
      </c>
      <c r="AC33" s="36">
        <v>26313.454000000002</v>
      </c>
      <c r="AD33" s="36">
        <v>27325.102999999999</v>
      </c>
      <c r="AE33" s="36">
        <v>27488.593999999997</v>
      </c>
      <c r="AF33" s="38">
        <f>14383.489-0.423+17331.562</f>
        <v>31714.628000000001</v>
      </c>
    </row>
    <row r="34" spans="1:32"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ht="15.75" customHeight="1">
      <c r="A35" s="11"/>
      <c r="B35" s="66" t="s">
        <v>75</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ht="15.75" customHeight="1">
      <c r="A36" s="11"/>
      <c r="B36" s="66" t="s">
        <v>77</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2"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2"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2"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1:32"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1:32"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row>
    <row r="60" spans="1:32"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row>
    <row r="61" spans="1:32"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32"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row>
    <row r="65" spans="1:32"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row>
    <row r="66" spans="1:32"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row>
    <row r="75" spans="1:32"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row>
    <row r="76" spans="1:32"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row>
    <row r="77" spans="1:32"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row>
    <row r="78" spans="1:32"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row>
    <row r="79" spans="1:32"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32"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row>
    <row r="81" spans="1:32"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row>
    <row r="82" spans="1:32"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row>
    <row r="83" spans="1:32"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row>
    <row r="84" spans="1:32"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row>
    <row r="87" spans="1:32"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row>
    <row r="88" spans="1:32"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row>
    <row r="89" spans="1:32"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row>
    <row r="91" spans="1:32"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row>
    <row r="92" spans="1:32"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row>
    <row r="93" spans="1:32"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row>
    <row r="95" spans="1:32"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row>
    <row r="96" spans="1:32"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row>
    <row r="97" spans="1:32"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row>
    <row r="98" spans="1:32"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row>
    <row r="99" spans="1:32"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row>
    <row r="100" spans="1:32"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row>
    <row r="101" spans="1:32"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row>
    <row r="102" spans="1:32"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row>
    <row r="103" spans="1:32"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pans="1:32"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row>
    <row r="105" spans="1:32"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row>
    <row r="106" spans="1:32"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1:32"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row r="108" spans="1:32"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1:32"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2"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1:32"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2"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1:32"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1:32"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1:32"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row>
    <row r="116" spans="1:32"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row>
    <row r="117" spans="1:32"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row>
    <row r="118" spans="1:32"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row>
    <row r="119" spans="1:32"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row>
    <row r="120" spans="1:32"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row>
    <row r="121" spans="1:32"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row>
    <row r="122" spans="1:32"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row>
    <row r="123" spans="1:32"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row>
    <row r="124" spans="1:32"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row>
    <row r="125" spans="1:32"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1:32"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row>
    <row r="127" spans="1:32"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1:32"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row>
    <row r="129" spans="1:32"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row>
    <row r="130" spans="1:32"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row>
    <row r="131" spans="1:32"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1:32"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1:32"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1:32"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row>
    <row r="135" spans="1:32"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1:32"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row>
    <row r="137" spans="1:32"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1:32"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1:32"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row>
    <row r="140" spans="1:32"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row>
    <row r="141" spans="1:32"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row>
    <row r="142" spans="1:32"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row>
    <row r="143" spans="1:32"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row>
    <row r="144" spans="1:32"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row>
    <row r="145" spans="1:32"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row>
    <row r="146" spans="1:32"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row>
    <row r="147" spans="1:32"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row>
    <row r="148" spans="1:32"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row>
    <row r="149" spans="1:32"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row>
    <row r="150" spans="1:32"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row>
    <row r="151" spans="1:32"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row>
    <row r="152" spans="1:32"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row>
    <row r="153" spans="1:32"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1:32"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row>
    <row r="155" spans="1:32"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row>
    <row r="156" spans="1:32"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row>
    <row r="157" spans="1:32"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row>
    <row r="158" spans="1:32"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59" spans="1:32"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row>
    <row r="160" spans="1:32"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row>
    <row r="161" spans="1:32"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row>
    <row r="162" spans="1:32"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row>
    <row r="163" spans="1:32"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row>
    <row r="164" spans="1:32"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row>
    <row r="165" spans="1:32"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row>
    <row r="166" spans="1:32"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row>
    <row r="167" spans="1:32"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row>
    <row r="168" spans="1:32"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row>
    <row r="169" spans="1:32"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row>
    <row r="170" spans="1:32"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row>
    <row r="171" spans="1:32"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row>
    <row r="172" spans="1:32"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row>
    <row r="173" spans="1:32"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row>
    <row r="174" spans="1:32"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row>
    <row r="175" spans="1:32"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row>
    <row r="176" spans="1:32"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row>
    <row r="177" spans="1:32"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row>
    <row r="178" spans="1:32"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row>
    <row r="179" spans="1:32"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row>
    <row r="180" spans="1:32"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row>
    <row r="181" spans="1:32"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row>
    <row r="182" spans="1:32"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row>
    <row r="183" spans="1:32"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row>
    <row r="184" spans="1:32"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row>
    <row r="185" spans="1:32"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row>
    <row r="186" spans="1:32"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row>
    <row r="187" spans="1:32"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row>
    <row r="188" spans="1:32"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row>
    <row r="189" spans="1:32"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row>
    <row r="190" spans="1:32"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row>
    <row r="191" spans="1:32"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row>
    <row r="192" spans="1:32"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row>
    <row r="193" spans="1:32"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row>
    <row r="194" spans="1:32"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row>
    <row r="195" spans="1:32"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row>
    <row r="196" spans="1:32"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row>
    <row r="197" spans="1:32"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row>
    <row r="198" spans="1:32"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row>
    <row r="199" spans="1:32"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row>
    <row r="200" spans="1:32"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row>
    <row r="201" spans="1:32"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row>
    <row r="202" spans="1:32"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row>
    <row r="203" spans="1:32"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row>
    <row r="204" spans="1:32"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row>
    <row r="205" spans="1:32"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row>
    <row r="206" spans="1:32"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row>
    <row r="207" spans="1:32"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row>
    <row r="208" spans="1:32"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row>
    <row r="209" spans="1:32"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row>
    <row r="210" spans="1:32"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row>
    <row r="211" spans="1:32"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row>
    <row r="212" spans="1:32"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row>
    <row r="213" spans="1:32"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row>
    <row r="214" spans="1:32"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row>
    <row r="215" spans="1:32"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row>
    <row r="216" spans="1:32"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row>
    <row r="217" spans="1:32"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row>
    <row r="218" spans="1:32"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row>
    <row r="219" spans="1:32"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row>
    <row r="220" spans="1:32"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row>
    <row r="221" spans="1:32"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row>
    <row r="222" spans="1:32"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row>
    <row r="223" spans="1:32"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row>
    <row r="224" spans="1:32"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row>
    <row r="225" spans="1:32"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row>
    <row r="226" spans="1:32"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row>
    <row r="227" spans="1:32"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row>
    <row r="228" spans="1:32"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row>
    <row r="229" spans="1:32"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row>
    <row r="230" spans="1:32"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row>
    <row r="231" spans="1:32"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row>
    <row r="232" spans="1:32"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1:32"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1:32"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1:32"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32"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1:32" ht="15.75" customHeight="1">
      <c r="AE237" s="86"/>
      <c r="AF237" s="87"/>
    </row>
    <row r="238" spans="1:32" ht="15.75" customHeight="1">
      <c r="AE238" s="86"/>
      <c r="AF238" s="87"/>
    </row>
    <row r="239" spans="1:32" ht="15.75" customHeight="1">
      <c r="AE239" s="86"/>
      <c r="AF239" s="87"/>
    </row>
    <row r="240" spans="1:32" ht="15.75" customHeight="1">
      <c r="AE240" s="86"/>
      <c r="AF240" s="87"/>
    </row>
    <row r="241" spans="31:32" ht="15.75" customHeight="1">
      <c r="AE241" s="86"/>
      <c r="AF241" s="87"/>
    </row>
    <row r="242" spans="31:32" ht="15.75" customHeight="1">
      <c r="AE242" s="86"/>
      <c r="AF242" s="87"/>
    </row>
    <row r="243" spans="31:32" ht="15.75" customHeight="1">
      <c r="AE243" s="86"/>
      <c r="AF243" s="87"/>
    </row>
    <row r="244" spans="31:32" ht="15.75" customHeight="1">
      <c r="AE244" s="86"/>
      <c r="AF244" s="87"/>
    </row>
    <row r="245" spans="31:32" ht="15.75" customHeight="1">
      <c r="AE245" s="86"/>
      <c r="AF245" s="87"/>
    </row>
    <row r="246" spans="31:32" ht="15.75" customHeight="1">
      <c r="AE246" s="86"/>
      <c r="AF246" s="87"/>
    </row>
    <row r="247" spans="31:32" ht="15.75" customHeight="1">
      <c r="AE247" s="86"/>
      <c r="AF247" s="87"/>
    </row>
    <row r="248" spans="31:32" ht="15.75" customHeight="1">
      <c r="AE248" s="86"/>
      <c r="AF248" s="87"/>
    </row>
    <row r="249" spans="31:32" ht="15.75" customHeight="1">
      <c r="AE249" s="86"/>
      <c r="AF249" s="87"/>
    </row>
    <row r="250" spans="31:32" ht="15.75" customHeight="1">
      <c r="AE250" s="86"/>
      <c r="AF250" s="87"/>
    </row>
    <row r="251" spans="31:32" ht="15.75" customHeight="1">
      <c r="AE251" s="86"/>
      <c r="AF251" s="87"/>
    </row>
    <row r="252" spans="31:32" ht="15.75" customHeight="1">
      <c r="AE252" s="86"/>
      <c r="AF252" s="87"/>
    </row>
    <row r="253" spans="31:32" ht="15.75" customHeight="1">
      <c r="AE253" s="86"/>
      <c r="AF253" s="87"/>
    </row>
    <row r="254" spans="31:32" ht="15.75" customHeight="1">
      <c r="AE254" s="86"/>
      <c r="AF254" s="87"/>
    </row>
    <row r="255" spans="31:32" ht="15.75" customHeight="1">
      <c r="AE255" s="86"/>
      <c r="AF255" s="87"/>
    </row>
    <row r="256" spans="31:32" ht="15.75" customHeight="1">
      <c r="AE256" s="86"/>
      <c r="AF256" s="87"/>
    </row>
    <row r="257" spans="31:32" ht="15.75" customHeight="1">
      <c r="AE257" s="86"/>
      <c r="AF257" s="87"/>
    </row>
    <row r="258" spans="31:32" ht="15.75" customHeight="1">
      <c r="AE258" s="86"/>
      <c r="AF258" s="87"/>
    </row>
    <row r="259" spans="31:32" ht="15.75" customHeight="1">
      <c r="AE259" s="86"/>
      <c r="AF259" s="87"/>
    </row>
    <row r="260" spans="31:32" ht="15.75" customHeight="1">
      <c r="AE260" s="86"/>
      <c r="AF260" s="87"/>
    </row>
    <row r="261" spans="31:32" ht="15.75" customHeight="1">
      <c r="AE261" s="86"/>
      <c r="AF261" s="87"/>
    </row>
    <row r="262" spans="31:32" ht="15.75" customHeight="1">
      <c r="AE262" s="86"/>
      <c r="AF262" s="87"/>
    </row>
    <row r="263" spans="31:32" ht="15.75" customHeight="1">
      <c r="AE263" s="86"/>
      <c r="AF263" s="87"/>
    </row>
    <row r="264" spans="31:32" ht="15.75" customHeight="1">
      <c r="AE264" s="86"/>
      <c r="AF264" s="87"/>
    </row>
    <row r="265" spans="31:32" ht="15.75" customHeight="1">
      <c r="AE265" s="86"/>
      <c r="AF265" s="87"/>
    </row>
    <row r="266" spans="31:32" ht="15.75" customHeight="1">
      <c r="AE266" s="86"/>
      <c r="AF266" s="87"/>
    </row>
    <row r="267" spans="31:32" ht="15.75" customHeight="1">
      <c r="AE267" s="86"/>
      <c r="AF267" s="87"/>
    </row>
    <row r="268" spans="31:32" ht="15.75" customHeight="1">
      <c r="AE268" s="86"/>
      <c r="AF268" s="87"/>
    </row>
    <row r="269" spans="31:32" ht="15.75" customHeight="1">
      <c r="AE269" s="86"/>
      <c r="AF269" s="87"/>
    </row>
    <row r="270" spans="31:32" ht="15.75" customHeight="1">
      <c r="AE270" s="86"/>
      <c r="AF270" s="87"/>
    </row>
    <row r="271" spans="31:32" ht="15.75" customHeight="1">
      <c r="AE271" s="86"/>
      <c r="AF271" s="87"/>
    </row>
    <row r="272" spans="31:32" ht="15.75" customHeight="1">
      <c r="AE272" s="86"/>
      <c r="AF272" s="87"/>
    </row>
    <row r="273" spans="31:32" ht="15.75" customHeight="1">
      <c r="AE273" s="86"/>
      <c r="AF273" s="87"/>
    </row>
    <row r="274" spans="31:32" ht="15.75" customHeight="1">
      <c r="AE274" s="86"/>
      <c r="AF274" s="87"/>
    </row>
    <row r="275" spans="31:32" ht="15.75" customHeight="1">
      <c r="AE275" s="86"/>
      <c r="AF275" s="87"/>
    </row>
    <row r="276" spans="31:32" ht="15.75" customHeight="1">
      <c r="AE276" s="86"/>
      <c r="AF276" s="87"/>
    </row>
    <row r="277" spans="31:32" ht="15.75" customHeight="1">
      <c r="AE277" s="86"/>
      <c r="AF277" s="87"/>
    </row>
    <row r="278" spans="31:32" ht="15.75" customHeight="1">
      <c r="AE278" s="86"/>
      <c r="AF278" s="87"/>
    </row>
    <row r="279" spans="31:32" ht="15.75" customHeight="1">
      <c r="AE279" s="86"/>
      <c r="AF279" s="87"/>
    </row>
    <row r="280" spans="31:32" ht="15.75" customHeight="1">
      <c r="AE280" s="86"/>
      <c r="AF280" s="87"/>
    </row>
    <row r="281" spans="31:32" ht="15.75" customHeight="1">
      <c r="AE281" s="86"/>
      <c r="AF281" s="87"/>
    </row>
    <row r="282" spans="31:32" ht="15.75" customHeight="1">
      <c r="AE282" s="86"/>
      <c r="AF282" s="87"/>
    </row>
    <row r="283" spans="31:32" ht="15.75" customHeight="1">
      <c r="AE283" s="86"/>
      <c r="AF283" s="87"/>
    </row>
    <row r="284" spans="31:32" ht="15.75" customHeight="1">
      <c r="AE284" s="86"/>
      <c r="AF284" s="87"/>
    </row>
    <row r="285" spans="31:32" ht="15.75" customHeight="1">
      <c r="AE285" s="86"/>
      <c r="AF285" s="87"/>
    </row>
    <row r="286" spans="31:32" ht="15.75" customHeight="1">
      <c r="AE286" s="86"/>
      <c r="AF286" s="87"/>
    </row>
    <row r="287" spans="31:32" ht="15.75" customHeight="1">
      <c r="AE287" s="86"/>
      <c r="AF287" s="87"/>
    </row>
    <row r="288" spans="31:32" ht="15.75" customHeight="1">
      <c r="AE288" s="86"/>
      <c r="AF288" s="87"/>
    </row>
    <row r="289" spans="31:32" ht="15.75" customHeight="1">
      <c r="AE289" s="86"/>
      <c r="AF289" s="87"/>
    </row>
    <row r="290" spans="31:32" ht="15.75" customHeight="1">
      <c r="AE290" s="86"/>
      <c r="AF290" s="87"/>
    </row>
    <row r="291" spans="31:32" ht="15.75" customHeight="1">
      <c r="AE291" s="86"/>
      <c r="AF291" s="87"/>
    </row>
    <row r="292" spans="31:32" ht="15.75" customHeight="1">
      <c r="AE292" s="86"/>
      <c r="AF292" s="87"/>
    </row>
    <row r="293" spans="31:32" ht="15.75" customHeight="1">
      <c r="AE293" s="86"/>
      <c r="AF293" s="87"/>
    </row>
    <row r="294" spans="31:32" ht="15.75" customHeight="1">
      <c r="AE294" s="86"/>
      <c r="AF294" s="87"/>
    </row>
    <row r="295" spans="31:32" ht="15.75" customHeight="1">
      <c r="AE295" s="86"/>
      <c r="AF295" s="87"/>
    </row>
    <row r="296" spans="31:32" ht="15.75" customHeight="1">
      <c r="AE296" s="86"/>
      <c r="AF296" s="87"/>
    </row>
    <row r="297" spans="31:32" ht="15.75" customHeight="1">
      <c r="AE297" s="86"/>
      <c r="AF297" s="87"/>
    </row>
    <row r="298" spans="31:32" ht="15.75" customHeight="1">
      <c r="AE298" s="86"/>
      <c r="AF298" s="87"/>
    </row>
    <row r="299" spans="31:32" ht="15.75" customHeight="1">
      <c r="AE299" s="86"/>
      <c r="AF299" s="87"/>
    </row>
    <row r="300" spans="31:32" ht="15.75" customHeight="1">
      <c r="AE300" s="86"/>
      <c r="AF300" s="87"/>
    </row>
    <row r="301" spans="31:32" ht="15.75" customHeight="1">
      <c r="AE301" s="86"/>
      <c r="AF301" s="87"/>
    </row>
    <row r="302" spans="31:32" ht="15.75" customHeight="1">
      <c r="AE302" s="86"/>
      <c r="AF302" s="87"/>
    </row>
    <row r="303" spans="31:32" ht="15.75" customHeight="1">
      <c r="AE303" s="86"/>
      <c r="AF303" s="87"/>
    </row>
    <row r="304" spans="31:32" ht="15.75" customHeight="1">
      <c r="AE304" s="86"/>
      <c r="AF304" s="87"/>
    </row>
    <row r="305" spans="31:32" ht="15.75" customHeight="1">
      <c r="AE305" s="86"/>
      <c r="AF305" s="87"/>
    </row>
    <row r="306" spans="31:32" ht="15.75" customHeight="1">
      <c r="AE306" s="86"/>
      <c r="AF306" s="87"/>
    </row>
    <row r="307" spans="31:32" ht="15.75" customHeight="1">
      <c r="AE307" s="86"/>
      <c r="AF307" s="87"/>
    </row>
    <row r="308" spans="31:32" ht="15.75" customHeight="1">
      <c r="AE308" s="86"/>
      <c r="AF308" s="87"/>
    </row>
    <row r="309" spans="31:32" ht="15.75" customHeight="1">
      <c r="AE309" s="86"/>
      <c r="AF309" s="87"/>
    </row>
    <row r="310" spans="31:32" ht="15.75" customHeight="1">
      <c r="AE310" s="86"/>
      <c r="AF310" s="87"/>
    </row>
    <row r="311" spans="31:32" ht="15.75" customHeight="1">
      <c r="AE311" s="86"/>
      <c r="AF311" s="87"/>
    </row>
    <row r="312" spans="31:32" ht="15.75" customHeight="1">
      <c r="AE312" s="86"/>
      <c r="AF312" s="87"/>
    </row>
    <row r="313" spans="31:32" ht="15.75" customHeight="1">
      <c r="AE313" s="86"/>
      <c r="AF313" s="87"/>
    </row>
    <row r="314" spans="31:32" ht="15.75" customHeight="1">
      <c r="AE314" s="86"/>
      <c r="AF314" s="87"/>
    </row>
    <row r="315" spans="31:32" ht="15.75" customHeight="1">
      <c r="AE315" s="86"/>
      <c r="AF315" s="87"/>
    </row>
    <row r="316" spans="31:32" ht="15.75" customHeight="1">
      <c r="AE316" s="86"/>
      <c r="AF316" s="87"/>
    </row>
    <row r="317" spans="31:32" ht="15.75" customHeight="1">
      <c r="AE317" s="86"/>
      <c r="AF317" s="87"/>
    </row>
    <row r="318" spans="31:32" ht="15.75" customHeight="1">
      <c r="AE318" s="86"/>
      <c r="AF318" s="87"/>
    </row>
    <row r="319" spans="31:32" ht="15.75" customHeight="1">
      <c r="AE319" s="86"/>
      <c r="AF319" s="87"/>
    </row>
    <row r="320" spans="31:32" ht="15.75" customHeight="1">
      <c r="AE320" s="86"/>
      <c r="AF320" s="87"/>
    </row>
    <row r="321" spans="31:32" ht="15.75" customHeight="1">
      <c r="AE321" s="86"/>
      <c r="AF321" s="87"/>
    </row>
    <row r="322" spans="31:32" ht="15.75" customHeight="1">
      <c r="AE322" s="86"/>
      <c r="AF322" s="87"/>
    </row>
    <row r="323" spans="31:32" ht="15.75" customHeight="1">
      <c r="AE323" s="86"/>
      <c r="AF323" s="87"/>
    </row>
    <row r="324" spans="31:32" ht="15.75" customHeight="1">
      <c r="AE324" s="86"/>
      <c r="AF324" s="87"/>
    </row>
    <row r="325" spans="31:32" ht="15.75" customHeight="1">
      <c r="AE325" s="86"/>
      <c r="AF325" s="87"/>
    </row>
    <row r="326" spans="31:32" ht="15.75" customHeight="1">
      <c r="AE326" s="86"/>
      <c r="AF326" s="87"/>
    </row>
    <row r="327" spans="31:32" ht="15.75" customHeight="1">
      <c r="AE327" s="86"/>
      <c r="AF327" s="87"/>
    </row>
    <row r="328" spans="31:32" ht="15.75" customHeight="1">
      <c r="AE328" s="86"/>
      <c r="AF328" s="87"/>
    </row>
    <row r="329" spans="31:32" ht="15.75" customHeight="1">
      <c r="AE329" s="86"/>
      <c r="AF329" s="87"/>
    </row>
    <row r="330" spans="31:32" ht="15.75" customHeight="1">
      <c r="AE330" s="86"/>
      <c r="AF330" s="87"/>
    </row>
    <row r="331" spans="31:32" ht="15.75" customHeight="1">
      <c r="AE331" s="86"/>
      <c r="AF331" s="87"/>
    </row>
    <row r="332" spans="31:32" ht="15.75" customHeight="1">
      <c r="AE332" s="86"/>
      <c r="AF332" s="87"/>
    </row>
    <row r="333" spans="31:32" ht="15.75" customHeight="1">
      <c r="AE333" s="86"/>
      <c r="AF333" s="87"/>
    </row>
    <row r="334" spans="31:32" ht="15.75" customHeight="1">
      <c r="AE334" s="86"/>
      <c r="AF334" s="87"/>
    </row>
    <row r="335" spans="31:32" ht="15.75" customHeight="1">
      <c r="AE335" s="86"/>
      <c r="AF335" s="87"/>
    </row>
    <row r="336" spans="31:32" ht="15.75" customHeight="1">
      <c r="AE336" s="86"/>
      <c r="AF336" s="87"/>
    </row>
    <row r="337" spans="31:32" ht="15.75" customHeight="1">
      <c r="AE337" s="86"/>
      <c r="AF337" s="87"/>
    </row>
    <row r="338" spans="31:32" ht="15.75" customHeight="1">
      <c r="AE338" s="86"/>
      <c r="AF338" s="87"/>
    </row>
    <row r="339" spans="31:32" ht="15.75" customHeight="1">
      <c r="AE339" s="86"/>
      <c r="AF339" s="87"/>
    </row>
    <row r="340" spans="31:32" ht="15.75" customHeight="1">
      <c r="AE340" s="86"/>
      <c r="AF340" s="87"/>
    </row>
    <row r="341" spans="31:32" ht="15.75" customHeight="1">
      <c r="AE341" s="86"/>
      <c r="AF341" s="87"/>
    </row>
    <row r="342" spans="31:32" ht="15.75" customHeight="1">
      <c r="AE342" s="86"/>
      <c r="AF342" s="87"/>
    </row>
    <row r="343" spans="31:32" ht="15.75" customHeight="1">
      <c r="AE343" s="86"/>
      <c r="AF343" s="87"/>
    </row>
    <row r="344" spans="31:32" ht="15.75" customHeight="1">
      <c r="AE344" s="86"/>
      <c r="AF344" s="87"/>
    </row>
    <row r="345" spans="31:32" ht="15.75" customHeight="1">
      <c r="AE345" s="86"/>
      <c r="AF345" s="87"/>
    </row>
    <row r="346" spans="31:32" ht="15.75" customHeight="1">
      <c r="AE346" s="86"/>
      <c r="AF346" s="87"/>
    </row>
    <row r="347" spans="31:32" ht="15.75" customHeight="1">
      <c r="AE347" s="86"/>
      <c r="AF347" s="87"/>
    </row>
    <row r="348" spans="31:32" ht="15.75" customHeight="1">
      <c r="AE348" s="86"/>
      <c r="AF348" s="87"/>
    </row>
    <row r="349" spans="31:32" ht="15.75" customHeight="1">
      <c r="AE349" s="86"/>
      <c r="AF349" s="87"/>
    </row>
    <row r="350" spans="31:32" ht="15.75" customHeight="1">
      <c r="AE350" s="86"/>
      <c r="AF350" s="87"/>
    </row>
    <row r="351" spans="31:32" ht="15.75" customHeight="1">
      <c r="AE351" s="86"/>
      <c r="AF351" s="87"/>
    </row>
    <row r="352" spans="31:32" ht="15.75" customHeight="1">
      <c r="AE352" s="86"/>
      <c r="AF352" s="87"/>
    </row>
    <row r="353" spans="31:32" ht="15.75" customHeight="1">
      <c r="AE353" s="86"/>
      <c r="AF353" s="87"/>
    </row>
    <row r="354" spans="31:32" ht="15.75" customHeight="1">
      <c r="AE354" s="86"/>
      <c r="AF354" s="87"/>
    </row>
    <row r="355" spans="31:32" ht="15.75" customHeight="1">
      <c r="AE355" s="86"/>
      <c r="AF355" s="87"/>
    </row>
    <row r="356" spans="31:32" ht="15.75" customHeight="1">
      <c r="AE356" s="86"/>
      <c r="AF356" s="87"/>
    </row>
    <row r="357" spans="31:32" ht="15.75" customHeight="1">
      <c r="AE357" s="86"/>
      <c r="AF357" s="87"/>
    </row>
    <row r="358" spans="31:32" ht="15.75" customHeight="1">
      <c r="AE358" s="86"/>
      <c r="AF358" s="87"/>
    </row>
    <row r="359" spans="31:32" ht="15.75" customHeight="1">
      <c r="AE359" s="86"/>
      <c r="AF359" s="87"/>
    </row>
    <row r="360" spans="31:32" ht="15.75" customHeight="1">
      <c r="AE360" s="86"/>
      <c r="AF360" s="87"/>
    </row>
    <row r="361" spans="31:32" ht="15.75" customHeight="1">
      <c r="AE361" s="86"/>
      <c r="AF361" s="87"/>
    </row>
    <row r="362" spans="31:32" ht="15.75" customHeight="1">
      <c r="AE362" s="86"/>
      <c r="AF362" s="87"/>
    </row>
    <row r="363" spans="31:32" ht="15.75" customHeight="1">
      <c r="AE363" s="86"/>
      <c r="AF363" s="87"/>
    </row>
    <row r="364" spans="31:32" ht="15.75" customHeight="1">
      <c r="AE364" s="86"/>
      <c r="AF364" s="87"/>
    </row>
    <row r="365" spans="31:32" ht="15.75" customHeight="1">
      <c r="AE365" s="86"/>
      <c r="AF365" s="87"/>
    </row>
    <row r="366" spans="31:32" ht="15.75" customHeight="1">
      <c r="AE366" s="86"/>
      <c r="AF366" s="87"/>
    </row>
    <row r="367" spans="31:32" ht="15.75" customHeight="1">
      <c r="AE367" s="86"/>
      <c r="AF367" s="87"/>
    </row>
    <row r="368" spans="31:32" ht="15.75" customHeight="1">
      <c r="AE368" s="86"/>
      <c r="AF368" s="87"/>
    </row>
    <row r="369" spans="31:32" ht="15.75" customHeight="1">
      <c r="AE369" s="86"/>
      <c r="AF369" s="87"/>
    </row>
    <row r="370" spans="31:32" ht="15.75" customHeight="1">
      <c r="AE370" s="86"/>
      <c r="AF370" s="87"/>
    </row>
    <row r="371" spans="31:32" ht="15.75" customHeight="1">
      <c r="AE371" s="86"/>
      <c r="AF371" s="87"/>
    </row>
    <row r="372" spans="31:32" ht="15.75" customHeight="1">
      <c r="AE372" s="86"/>
      <c r="AF372" s="87"/>
    </row>
    <row r="373" spans="31:32" ht="15.75" customHeight="1">
      <c r="AE373" s="86"/>
      <c r="AF373" s="87"/>
    </row>
    <row r="374" spans="31:32" ht="15.75" customHeight="1">
      <c r="AE374" s="86"/>
      <c r="AF374" s="87"/>
    </row>
    <row r="375" spans="31:32" ht="15.75" customHeight="1">
      <c r="AE375" s="86"/>
      <c r="AF375" s="87"/>
    </row>
    <row r="376" spans="31:32" ht="15.75" customHeight="1">
      <c r="AE376" s="86"/>
      <c r="AF376" s="87"/>
    </row>
    <row r="377" spans="31:32" ht="15.75" customHeight="1">
      <c r="AE377" s="86"/>
      <c r="AF377" s="87"/>
    </row>
    <row r="378" spans="31:32" ht="15.75" customHeight="1">
      <c r="AE378" s="86"/>
      <c r="AF378" s="87"/>
    </row>
    <row r="379" spans="31:32" ht="15.75" customHeight="1">
      <c r="AE379" s="86"/>
      <c r="AF379" s="87"/>
    </row>
    <row r="380" spans="31:32" ht="15.75" customHeight="1">
      <c r="AE380" s="86"/>
      <c r="AF380" s="87"/>
    </row>
    <row r="381" spans="31:32" ht="15.75" customHeight="1">
      <c r="AE381" s="86"/>
      <c r="AF381" s="87"/>
    </row>
    <row r="382" spans="31:32" ht="15.75" customHeight="1">
      <c r="AE382" s="86"/>
      <c r="AF382" s="87"/>
    </row>
    <row r="383" spans="31:32" ht="15.75" customHeight="1">
      <c r="AE383" s="86"/>
      <c r="AF383" s="87"/>
    </row>
    <row r="384" spans="31:32" ht="15.75" customHeight="1">
      <c r="AE384" s="86"/>
      <c r="AF384" s="87"/>
    </row>
    <row r="385" spans="31:32" ht="15.75" customHeight="1">
      <c r="AE385" s="86"/>
      <c r="AF385" s="87"/>
    </row>
    <row r="386" spans="31:32" ht="15.75" customHeight="1">
      <c r="AE386" s="86"/>
      <c r="AF386" s="87"/>
    </row>
    <row r="387" spans="31:32" ht="15.75" customHeight="1">
      <c r="AE387" s="86"/>
      <c r="AF387" s="87"/>
    </row>
    <row r="388" spans="31:32" ht="15.75" customHeight="1">
      <c r="AE388" s="86"/>
      <c r="AF388" s="87"/>
    </row>
    <row r="389" spans="31:32" ht="15.75" customHeight="1">
      <c r="AE389" s="86"/>
      <c r="AF389" s="87"/>
    </row>
    <row r="390" spans="31:32" ht="15.75" customHeight="1">
      <c r="AE390" s="86"/>
      <c r="AF390" s="87"/>
    </row>
    <row r="391" spans="31:32" ht="15.75" customHeight="1">
      <c r="AE391" s="86"/>
      <c r="AF391" s="87"/>
    </row>
    <row r="392" spans="31:32" ht="15.75" customHeight="1">
      <c r="AE392" s="86"/>
      <c r="AF392" s="87"/>
    </row>
    <row r="393" spans="31:32" ht="15.75" customHeight="1">
      <c r="AE393" s="86"/>
      <c r="AF393" s="87"/>
    </row>
    <row r="394" spans="31:32" ht="15.75" customHeight="1">
      <c r="AE394" s="86"/>
      <c r="AF394" s="87"/>
    </row>
    <row r="395" spans="31:32" ht="15.75" customHeight="1">
      <c r="AE395" s="86"/>
      <c r="AF395" s="87"/>
    </row>
    <row r="396" spans="31:32" ht="15.75" customHeight="1">
      <c r="AE396" s="86"/>
      <c r="AF396" s="87"/>
    </row>
    <row r="397" spans="31:32" ht="15.75" customHeight="1">
      <c r="AE397" s="86"/>
      <c r="AF397" s="87"/>
    </row>
    <row r="398" spans="31:32" ht="15.75" customHeight="1">
      <c r="AE398" s="86"/>
      <c r="AF398" s="87"/>
    </row>
    <row r="399" spans="31:32" ht="15.75" customHeight="1">
      <c r="AE399" s="86"/>
      <c r="AF399" s="87"/>
    </row>
    <row r="400" spans="31:32" ht="15.75" customHeight="1">
      <c r="AE400" s="86"/>
      <c r="AF400" s="87"/>
    </row>
    <row r="401" spans="31:32" ht="15.75" customHeight="1">
      <c r="AE401" s="86"/>
      <c r="AF401" s="87"/>
    </row>
    <row r="402" spans="31:32" ht="15.75" customHeight="1">
      <c r="AE402" s="86"/>
      <c r="AF402" s="87"/>
    </row>
    <row r="403" spans="31:32" ht="15.75" customHeight="1">
      <c r="AE403" s="86"/>
      <c r="AF403" s="87"/>
    </row>
    <row r="404" spans="31:32" ht="15.75" customHeight="1">
      <c r="AE404" s="86"/>
      <c r="AF404" s="87"/>
    </row>
    <row r="405" spans="31:32" ht="15.75" customHeight="1">
      <c r="AE405" s="86"/>
      <c r="AF405" s="87"/>
    </row>
    <row r="406" spans="31:32" ht="15.75" customHeight="1">
      <c r="AE406" s="86"/>
      <c r="AF406" s="87"/>
    </row>
    <row r="407" spans="31:32" ht="15.75" customHeight="1">
      <c r="AE407" s="86"/>
      <c r="AF407" s="87"/>
    </row>
    <row r="408" spans="31:32" ht="15.75" customHeight="1">
      <c r="AE408" s="86"/>
      <c r="AF408" s="87"/>
    </row>
    <row r="409" spans="31:32" ht="15.75" customHeight="1">
      <c r="AE409" s="86"/>
      <c r="AF409" s="87"/>
    </row>
    <row r="410" spans="31:32" ht="15.75" customHeight="1">
      <c r="AE410" s="86"/>
      <c r="AF410" s="87"/>
    </row>
    <row r="411" spans="31:32" ht="15.75" customHeight="1">
      <c r="AE411" s="86"/>
      <c r="AF411" s="87"/>
    </row>
    <row r="412" spans="31:32" ht="15.75" customHeight="1">
      <c r="AE412" s="86"/>
      <c r="AF412" s="87"/>
    </row>
    <row r="413" spans="31:32" ht="15.75" customHeight="1">
      <c r="AE413" s="86"/>
      <c r="AF413" s="87"/>
    </row>
    <row r="414" spans="31:32" ht="15.75" customHeight="1">
      <c r="AE414" s="86"/>
      <c r="AF414" s="87"/>
    </row>
    <row r="415" spans="31:32" ht="15.75" customHeight="1">
      <c r="AE415" s="86"/>
      <c r="AF415" s="87"/>
    </row>
    <row r="416" spans="31:32" ht="15.75" customHeight="1">
      <c r="AE416" s="86"/>
      <c r="AF416" s="87"/>
    </row>
    <row r="417" spans="31:32" ht="15.75" customHeight="1">
      <c r="AE417" s="86"/>
      <c r="AF417" s="87"/>
    </row>
    <row r="418" spans="31:32" ht="15.75" customHeight="1">
      <c r="AE418" s="86"/>
      <c r="AF418" s="87"/>
    </row>
    <row r="419" spans="31:32" ht="15.75" customHeight="1">
      <c r="AE419" s="86"/>
      <c r="AF419" s="87"/>
    </row>
    <row r="420" spans="31:32" ht="15.75" customHeight="1">
      <c r="AE420" s="86"/>
      <c r="AF420" s="87"/>
    </row>
    <row r="421" spans="31:32" ht="15.75" customHeight="1">
      <c r="AE421" s="86"/>
      <c r="AF421" s="87"/>
    </row>
    <row r="422" spans="31:32" ht="15.75" customHeight="1">
      <c r="AE422" s="86"/>
      <c r="AF422" s="87"/>
    </row>
    <row r="423" spans="31:32" ht="15.75" customHeight="1">
      <c r="AE423" s="86"/>
      <c r="AF423" s="87"/>
    </row>
    <row r="424" spans="31:32" ht="15.75" customHeight="1">
      <c r="AE424" s="86"/>
      <c r="AF424" s="87"/>
    </row>
    <row r="425" spans="31:32" ht="15.75" customHeight="1">
      <c r="AE425" s="86"/>
      <c r="AF425" s="87"/>
    </row>
    <row r="426" spans="31:32" ht="15.75" customHeight="1">
      <c r="AE426" s="86"/>
      <c r="AF426" s="87"/>
    </row>
    <row r="427" spans="31:32" ht="15.75" customHeight="1">
      <c r="AE427" s="86"/>
      <c r="AF427" s="87"/>
    </row>
    <row r="428" spans="31:32" ht="15.75" customHeight="1">
      <c r="AE428" s="86"/>
      <c r="AF428" s="87"/>
    </row>
    <row r="429" spans="31:32" ht="15.75" customHeight="1">
      <c r="AE429" s="86"/>
      <c r="AF429" s="87"/>
    </row>
    <row r="430" spans="31:32" ht="15.75" customHeight="1">
      <c r="AE430" s="86"/>
      <c r="AF430" s="87"/>
    </row>
    <row r="431" spans="31:32" ht="15.75" customHeight="1">
      <c r="AE431" s="86"/>
      <c r="AF431" s="87"/>
    </row>
    <row r="432" spans="31:32" ht="15.75" customHeight="1">
      <c r="AE432" s="86"/>
      <c r="AF432" s="87"/>
    </row>
    <row r="433" spans="31:32" ht="15.75" customHeight="1">
      <c r="AE433" s="86"/>
      <c r="AF433" s="87"/>
    </row>
    <row r="434" spans="31:32" ht="15.75" customHeight="1">
      <c r="AE434" s="86"/>
      <c r="AF434" s="87"/>
    </row>
    <row r="435" spans="31:32" ht="15.75" customHeight="1">
      <c r="AE435" s="86"/>
      <c r="AF435" s="87"/>
    </row>
    <row r="436" spans="31:32" ht="15.75" customHeight="1">
      <c r="AE436" s="86"/>
      <c r="AF436" s="87"/>
    </row>
    <row r="437" spans="31:32" ht="15.75" customHeight="1">
      <c r="AE437" s="86"/>
      <c r="AF437" s="87"/>
    </row>
    <row r="438" spans="31:32" ht="15.75" customHeight="1">
      <c r="AE438" s="86"/>
      <c r="AF438" s="87"/>
    </row>
    <row r="439" spans="31:32" ht="15.75" customHeight="1">
      <c r="AE439" s="86"/>
      <c r="AF439" s="87"/>
    </row>
    <row r="440" spans="31:32" ht="15.75" customHeight="1">
      <c r="AE440" s="86"/>
      <c r="AF440" s="87"/>
    </row>
    <row r="441" spans="31:32" ht="15.75" customHeight="1">
      <c r="AE441" s="86"/>
      <c r="AF441" s="87"/>
    </row>
    <row r="442" spans="31:32" ht="15.75" customHeight="1">
      <c r="AE442" s="86"/>
      <c r="AF442" s="87"/>
    </row>
    <row r="443" spans="31:32" ht="15.75" customHeight="1">
      <c r="AE443" s="86"/>
      <c r="AF443" s="87"/>
    </row>
    <row r="444" spans="31:32" ht="15.75" customHeight="1">
      <c r="AE444" s="86"/>
      <c r="AF444" s="87"/>
    </row>
    <row r="445" spans="31:32" ht="15.75" customHeight="1">
      <c r="AE445" s="86"/>
      <c r="AF445" s="87"/>
    </row>
    <row r="446" spans="31:32" ht="15.75" customHeight="1">
      <c r="AE446" s="86"/>
      <c r="AF446" s="87"/>
    </row>
    <row r="447" spans="31:32" ht="15.75" customHeight="1">
      <c r="AE447" s="86"/>
      <c r="AF447" s="87"/>
    </row>
    <row r="448" spans="31:32" ht="15.75" customHeight="1">
      <c r="AE448" s="86"/>
      <c r="AF448" s="87"/>
    </row>
    <row r="449" spans="31:32" ht="15.75" customHeight="1">
      <c r="AE449" s="86"/>
      <c r="AF449" s="87"/>
    </row>
    <row r="450" spans="31:32" ht="15.75" customHeight="1">
      <c r="AE450" s="86"/>
      <c r="AF450" s="87"/>
    </row>
    <row r="451" spans="31:32" ht="15.75" customHeight="1">
      <c r="AE451" s="86"/>
      <c r="AF451" s="87"/>
    </row>
    <row r="452" spans="31:32" ht="15.75" customHeight="1">
      <c r="AE452" s="86"/>
      <c r="AF452" s="87"/>
    </row>
    <row r="453" spans="31:32" ht="15.75" customHeight="1">
      <c r="AE453" s="86"/>
      <c r="AF453" s="87"/>
    </row>
    <row r="454" spans="31:32" ht="15.75" customHeight="1">
      <c r="AE454" s="86"/>
      <c r="AF454" s="87"/>
    </row>
    <row r="455" spans="31:32" ht="15.75" customHeight="1">
      <c r="AE455" s="86"/>
      <c r="AF455" s="87"/>
    </row>
    <row r="456" spans="31:32" ht="15.75" customHeight="1">
      <c r="AE456" s="86"/>
      <c r="AF456" s="87"/>
    </row>
    <row r="457" spans="31:32" ht="15.75" customHeight="1">
      <c r="AE457" s="86"/>
      <c r="AF457" s="87"/>
    </row>
    <row r="458" spans="31:32" ht="15.75" customHeight="1">
      <c r="AE458" s="86"/>
      <c r="AF458" s="87"/>
    </row>
    <row r="459" spans="31:32" ht="15.75" customHeight="1">
      <c r="AE459" s="86"/>
      <c r="AF459" s="87"/>
    </row>
    <row r="460" spans="31:32" ht="15.75" customHeight="1">
      <c r="AE460" s="86"/>
      <c r="AF460" s="87"/>
    </row>
    <row r="461" spans="31:32" ht="15.75" customHeight="1">
      <c r="AE461" s="86"/>
      <c r="AF461" s="87"/>
    </row>
    <row r="462" spans="31:32" ht="15.75" customHeight="1">
      <c r="AE462" s="86"/>
      <c r="AF462" s="87"/>
    </row>
    <row r="463" spans="31:32" ht="15.75" customHeight="1">
      <c r="AE463" s="86"/>
      <c r="AF463" s="87"/>
    </row>
    <row r="464" spans="31:32" ht="15.75" customHeight="1">
      <c r="AE464" s="86"/>
      <c r="AF464" s="87"/>
    </row>
    <row r="465" spans="31:32" ht="15.75" customHeight="1">
      <c r="AE465" s="86"/>
      <c r="AF465" s="87"/>
    </row>
    <row r="466" spans="31:32" ht="15.75" customHeight="1">
      <c r="AE466" s="86"/>
      <c r="AF466" s="87"/>
    </row>
    <row r="467" spans="31:32" ht="15.75" customHeight="1">
      <c r="AE467" s="86"/>
      <c r="AF467" s="87"/>
    </row>
    <row r="468" spans="31:32" ht="15.75" customHeight="1">
      <c r="AE468" s="86"/>
      <c r="AF468" s="87"/>
    </row>
    <row r="469" spans="31:32" ht="15.75" customHeight="1">
      <c r="AE469" s="86"/>
      <c r="AF469" s="87"/>
    </row>
    <row r="470" spans="31:32" ht="15.75" customHeight="1">
      <c r="AE470" s="86"/>
      <c r="AF470" s="87"/>
    </row>
    <row r="471" spans="31:32" ht="15.75" customHeight="1">
      <c r="AE471" s="86"/>
      <c r="AF471" s="87"/>
    </row>
    <row r="472" spans="31:32" ht="15.75" customHeight="1">
      <c r="AE472" s="86"/>
      <c r="AF472" s="87"/>
    </row>
    <row r="473" spans="31:32" ht="15.75" customHeight="1">
      <c r="AE473" s="86"/>
      <c r="AF473" s="87"/>
    </row>
    <row r="474" spans="31:32" ht="15.75" customHeight="1">
      <c r="AE474" s="86"/>
      <c r="AF474" s="87"/>
    </row>
    <row r="475" spans="31:32" ht="15.75" customHeight="1">
      <c r="AE475" s="86"/>
      <c r="AF475" s="87"/>
    </row>
    <row r="476" spans="31:32" ht="15.75" customHeight="1">
      <c r="AE476" s="86"/>
      <c r="AF476" s="87"/>
    </row>
    <row r="477" spans="31:32" ht="15.75" customHeight="1">
      <c r="AE477" s="86"/>
      <c r="AF477" s="87"/>
    </row>
    <row r="478" spans="31:32" ht="15.75" customHeight="1">
      <c r="AE478" s="86"/>
      <c r="AF478" s="87"/>
    </row>
    <row r="479" spans="31:32" ht="15.75" customHeight="1">
      <c r="AE479" s="86"/>
      <c r="AF479" s="87"/>
    </row>
    <row r="480" spans="31:32" ht="15.75" customHeight="1">
      <c r="AE480" s="86"/>
      <c r="AF480" s="87"/>
    </row>
    <row r="481" spans="31:32" ht="15.75" customHeight="1">
      <c r="AE481" s="86"/>
      <c r="AF481" s="87"/>
    </row>
    <row r="482" spans="31:32" ht="15.75" customHeight="1">
      <c r="AE482" s="86"/>
      <c r="AF482" s="87"/>
    </row>
    <row r="483" spans="31:32" ht="15.75" customHeight="1">
      <c r="AE483" s="86"/>
      <c r="AF483" s="87"/>
    </row>
    <row r="484" spans="31:32" ht="15.75" customHeight="1">
      <c r="AE484" s="86"/>
      <c r="AF484" s="87"/>
    </row>
    <row r="485" spans="31:32" ht="15.75" customHeight="1">
      <c r="AE485" s="86"/>
      <c r="AF485" s="87"/>
    </row>
    <row r="486" spans="31:32" ht="15.75" customHeight="1">
      <c r="AE486" s="86"/>
      <c r="AF486" s="87"/>
    </row>
    <row r="487" spans="31:32" ht="15.75" customHeight="1">
      <c r="AE487" s="86"/>
      <c r="AF487" s="87"/>
    </row>
    <row r="488" spans="31:32" ht="15.75" customHeight="1">
      <c r="AE488" s="86"/>
      <c r="AF488" s="87"/>
    </row>
    <row r="489" spans="31:32" ht="15.75" customHeight="1">
      <c r="AE489" s="86"/>
      <c r="AF489" s="87"/>
    </row>
    <row r="490" spans="31:32" ht="15.75" customHeight="1">
      <c r="AE490" s="86"/>
      <c r="AF490" s="87"/>
    </row>
    <row r="491" spans="31:32" ht="15.75" customHeight="1">
      <c r="AE491" s="86"/>
      <c r="AF491" s="87"/>
    </row>
    <row r="492" spans="31:32" ht="15.75" customHeight="1">
      <c r="AE492" s="86"/>
      <c r="AF492" s="87"/>
    </row>
    <row r="493" spans="31:32" ht="15.75" customHeight="1">
      <c r="AE493" s="86"/>
      <c r="AF493" s="87"/>
    </row>
    <row r="494" spans="31:32" ht="15.75" customHeight="1">
      <c r="AE494" s="86"/>
      <c r="AF494" s="87"/>
    </row>
    <row r="495" spans="31:32" ht="15.75" customHeight="1">
      <c r="AE495" s="86"/>
      <c r="AF495" s="87"/>
    </row>
    <row r="496" spans="31:32" ht="15.75" customHeight="1">
      <c r="AE496" s="86"/>
      <c r="AF496" s="87"/>
    </row>
    <row r="497" spans="31:32" ht="15.75" customHeight="1">
      <c r="AE497" s="86"/>
      <c r="AF497" s="87"/>
    </row>
    <row r="498" spans="31:32" ht="15.75" customHeight="1">
      <c r="AE498" s="86"/>
      <c r="AF498" s="87"/>
    </row>
    <row r="499" spans="31:32" ht="15.75" customHeight="1">
      <c r="AE499" s="86"/>
      <c r="AF499" s="87"/>
    </row>
    <row r="500" spans="31:32" ht="15.75" customHeight="1">
      <c r="AE500" s="86"/>
      <c r="AF500" s="87"/>
    </row>
    <row r="501" spans="31:32" ht="15.75" customHeight="1">
      <c r="AE501" s="86"/>
      <c r="AF501" s="87"/>
    </row>
    <row r="502" spans="31:32" ht="15.75" customHeight="1">
      <c r="AE502" s="86"/>
      <c r="AF502" s="87"/>
    </row>
    <row r="503" spans="31:32" ht="15.75" customHeight="1">
      <c r="AE503" s="86"/>
      <c r="AF503" s="87"/>
    </row>
    <row r="504" spans="31:32" ht="15.75" customHeight="1">
      <c r="AE504" s="86"/>
      <c r="AF504" s="87"/>
    </row>
    <row r="505" spans="31:32" ht="15.75" customHeight="1">
      <c r="AE505" s="86"/>
      <c r="AF505" s="87"/>
    </row>
    <row r="506" spans="31:32" ht="15.75" customHeight="1">
      <c r="AE506" s="86"/>
      <c r="AF506" s="87"/>
    </row>
    <row r="507" spans="31:32" ht="15.75" customHeight="1">
      <c r="AE507" s="86"/>
      <c r="AF507" s="87"/>
    </row>
    <row r="508" spans="31:32" ht="15.75" customHeight="1">
      <c r="AE508" s="86"/>
      <c r="AF508" s="87"/>
    </row>
    <row r="509" spans="31:32" ht="15.75" customHeight="1">
      <c r="AE509" s="86"/>
      <c r="AF509" s="87"/>
    </row>
    <row r="510" spans="31:32" ht="15.75" customHeight="1">
      <c r="AE510" s="86"/>
      <c r="AF510" s="87"/>
    </row>
    <row r="511" spans="31:32" ht="15.75" customHeight="1">
      <c r="AE511" s="86"/>
      <c r="AF511" s="87"/>
    </row>
    <row r="512" spans="31:32" ht="15.75" customHeight="1">
      <c r="AE512" s="86"/>
      <c r="AF512" s="87"/>
    </row>
    <row r="513" spans="31:32" ht="15.75" customHeight="1">
      <c r="AE513" s="86"/>
      <c r="AF513" s="87"/>
    </row>
    <row r="514" spans="31:32" ht="15.75" customHeight="1">
      <c r="AE514" s="86"/>
      <c r="AF514" s="87"/>
    </row>
    <row r="515" spans="31:32" ht="15.75" customHeight="1">
      <c r="AE515" s="86"/>
      <c r="AF515" s="87"/>
    </row>
    <row r="516" spans="31:32" ht="15.75" customHeight="1">
      <c r="AE516" s="86"/>
      <c r="AF516" s="87"/>
    </row>
    <row r="517" spans="31:32" ht="15.75" customHeight="1">
      <c r="AE517" s="86"/>
      <c r="AF517" s="87"/>
    </row>
    <row r="518" spans="31:32" ht="15.75" customHeight="1">
      <c r="AE518" s="86"/>
      <c r="AF518" s="87"/>
    </row>
    <row r="519" spans="31:32" ht="15.75" customHeight="1">
      <c r="AE519" s="86"/>
      <c r="AF519" s="87"/>
    </row>
    <row r="520" spans="31:32" ht="15.75" customHeight="1">
      <c r="AE520" s="86"/>
      <c r="AF520" s="87"/>
    </row>
    <row r="521" spans="31:32" ht="15.75" customHeight="1">
      <c r="AE521" s="86"/>
      <c r="AF521" s="87"/>
    </row>
    <row r="522" spans="31:32" ht="15.75" customHeight="1">
      <c r="AE522" s="86"/>
      <c r="AF522" s="87"/>
    </row>
    <row r="523" spans="31:32" ht="15.75" customHeight="1">
      <c r="AE523" s="86"/>
      <c r="AF523" s="87"/>
    </row>
    <row r="524" spans="31:32" ht="15.75" customHeight="1">
      <c r="AE524" s="86"/>
      <c r="AF524" s="87"/>
    </row>
    <row r="525" spans="31:32" ht="15.75" customHeight="1">
      <c r="AE525" s="86"/>
      <c r="AF525" s="87"/>
    </row>
    <row r="526" spans="31:32" ht="15.75" customHeight="1">
      <c r="AE526" s="86"/>
      <c r="AF526" s="87"/>
    </row>
    <row r="527" spans="31:32" ht="15.75" customHeight="1">
      <c r="AE527" s="86"/>
      <c r="AF527" s="87"/>
    </row>
    <row r="528" spans="31:32" ht="15.75" customHeight="1">
      <c r="AE528" s="86"/>
      <c r="AF528" s="87"/>
    </row>
    <row r="529" spans="31:32" ht="15.75" customHeight="1">
      <c r="AE529" s="86"/>
      <c r="AF529" s="87"/>
    </row>
    <row r="530" spans="31:32" ht="15.75" customHeight="1">
      <c r="AE530" s="86"/>
      <c r="AF530" s="87"/>
    </row>
    <row r="531" spans="31:32" ht="15.75" customHeight="1">
      <c r="AE531" s="86"/>
      <c r="AF531" s="87"/>
    </row>
    <row r="532" spans="31:32" ht="15.75" customHeight="1">
      <c r="AE532" s="86"/>
      <c r="AF532" s="87"/>
    </row>
    <row r="533" spans="31:32" ht="15.75" customHeight="1">
      <c r="AE533" s="86"/>
      <c r="AF533" s="87"/>
    </row>
    <row r="534" spans="31:32" ht="15.75" customHeight="1">
      <c r="AE534" s="86"/>
      <c r="AF534" s="87"/>
    </row>
    <row r="535" spans="31:32" ht="15.75" customHeight="1">
      <c r="AE535" s="86"/>
      <c r="AF535" s="87"/>
    </row>
    <row r="536" spans="31:32" ht="15.75" customHeight="1">
      <c r="AE536" s="86"/>
      <c r="AF536" s="87"/>
    </row>
    <row r="537" spans="31:32" ht="15.75" customHeight="1">
      <c r="AE537" s="86"/>
      <c r="AF537" s="87"/>
    </row>
    <row r="538" spans="31:32" ht="15.75" customHeight="1">
      <c r="AE538" s="86"/>
      <c r="AF538" s="87"/>
    </row>
    <row r="539" spans="31:32" ht="15.75" customHeight="1">
      <c r="AE539" s="86"/>
      <c r="AF539" s="87"/>
    </row>
    <row r="540" spans="31:32" ht="15.75" customHeight="1">
      <c r="AE540" s="86"/>
      <c r="AF540" s="87"/>
    </row>
    <row r="541" spans="31:32" ht="15.75" customHeight="1">
      <c r="AE541" s="86"/>
      <c r="AF541" s="87"/>
    </row>
    <row r="542" spans="31:32" ht="15.75" customHeight="1">
      <c r="AE542" s="86"/>
      <c r="AF542" s="87"/>
    </row>
    <row r="543" spans="31:32" ht="15.75" customHeight="1">
      <c r="AE543" s="86"/>
      <c r="AF543" s="87"/>
    </row>
    <row r="544" spans="31:32" ht="15.75" customHeight="1">
      <c r="AE544" s="86"/>
      <c r="AF544" s="87"/>
    </row>
    <row r="545" spans="31:32" ht="15.75" customHeight="1">
      <c r="AE545" s="86"/>
      <c r="AF545" s="87"/>
    </row>
    <row r="546" spans="31:32" ht="15.75" customHeight="1">
      <c r="AE546" s="86"/>
      <c r="AF546" s="87"/>
    </row>
    <row r="547" spans="31:32" ht="15.75" customHeight="1">
      <c r="AE547" s="86"/>
      <c r="AF547" s="87"/>
    </row>
    <row r="548" spans="31:32" ht="15.75" customHeight="1">
      <c r="AE548" s="86"/>
      <c r="AF548" s="87"/>
    </row>
    <row r="549" spans="31:32" ht="15.75" customHeight="1">
      <c r="AE549" s="86"/>
      <c r="AF549" s="87"/>
    </row>
    <row r="550" spans="31:32" ht="15.75" customHeight="1">
      <c r="AE550" s="86"/>
      <c r="AF550" s="87"/>
    </row>
    <row r="551" spans="31:32" ht="15.75" customHeight="1">
      <c r="AE551" s="86"/>
      <c r="AF551" s="87"/>
    </row>
    <row r="552" spans="31:32" ht="15.75" customHeight="1">
      <c r="AE552" s="86"/>
      <c r="AF552" s="87"/>
    </row>
    <row r="553" spans="31:32" ht="15.75" customHeight="1">
      <c r="AE553" s="86"/>
      <c r="AF553" s="87"/>
    </row>
    <row r="554" spans="31:32" ht="15.75" customHeight="1">
      <c r="AE554" s="86"/>
      <c r="AF554" s="87"/>
    </row>
    <row r="555" spans="31:32" ht="15.75" customHeight="1">
      <c r="AE555" s="86"/>
      <c r="AF555" s="87"/>
    </row>
    <row r="556" spans="31:32" ht="15.75" customHeight="1">
      <c r="AE556" s="86"/>
      <c r="AF556" s="87"/>
    </row>
    <row r="557" spans="31:32" ht="15.75" customHeight="1">
      <c r="AE557" s="86"/>
      <c r="AF557" s="87"/>
    </row>
    <row r="558" spans="31:32" ht="15.75" customHeight="1">
      <c r="AE558" s="86"/>
      <c r="AF558" s="87"/>
    </row>
    <row r="559" spans="31:32" ht="15.75" customHeight="1">
      <c r="AE559" s="86"/>
      <c r="AF559" s="87"/>
    </row>
    <row r="560" spans="31:32" ht="15.75" customHeight="1">
      <c r="AE560" s="86"/>
      <c r="AF560" s="87"/>
    </row>
    <row r="561" spans="31:32" ht="15.75" customHeight="1">
      <c r="AE561" s="86"/>
      <c r="AF561" s="87"/>
    </row>
    <row r="562" spans="31:32" ht="15.75" customHeight="1">
      <c r="AE562" s="86"/>
      <c r="AF562" s="87"/>
    </row>
    <row r="563" spans="31:32" ht="15.75" customHeight="1">
      <c r="AE563" s="86"/>
      <c r="AF563" s="87"/>
    </row>
    <row r="564" spans="31:32" ht="15.75" customHeight="1">
      <c r="AE564" s="86"/>
      <c r="AF564" s="87"/>
    </row>
    <row r="565" spans="31:32" ht="15.75" customHeight="1">
      <c r="AE565" s="86"/>
      <c r="AF565" s="87"/>
    </row>
    <row r="566" spans="31:32" ht="15.75" customHeight="1">
      <c r="AE566" s="86"/>
      <c r="AF566" s="87"/>
    </row>
    <row r="567" spans="31:32" ht="15.75" customHeight="1">
      <c r="AE567" s="86"/>
      <c r="AF567" s="87"/>
    </row>
    <row r="568" spans="31:32" ht="15.75" customHeight="1">
      <c r="AE568" s="86"/>
      <c r="AF568" s="87"/>
    </row>
    <row r="569" spans="31:32" ht="15.75" customHeight="1">
      <c r="AE569" s="86"/>
      <c r="AF569" s="87"/>
    </row>
    <row r="570" spans="31:32" ht="15.75" customHeight="1">
      <c r="AE570" s="86"/>
      <c r="AF570" s="87"/>
    </row>
    <row r="571" spans="31:32" ht="15.75" customHeight="1">
      <c r="AE571" s="86"/>
      <c r="AF571" s="87"/>
    </row>
    <row r="572" spans="31:32" ht="15.75" customHeight="1">
      <c r="AE572" s="86"/>
      <c r="AF572" s="87"/>
    </row>
    <row r="573" spans="31:32" ht="15.75" customHeight="1">
      <c r="AE573" s="86"/>
      <c r="AF573" s="87"/>
    </row>
    <row r="574" spans="31:32" ht="15.75" customHeight="1">
      <c r="AE574" s="86"/>
      <c r="AF574" s="87"/>
    </row>
    <row r="575" spans="31:32" ht="15.75" customHeight="1">
      <c r="AE575" s="86"/>
      <c r="AF575" s="87"/>
    </row>
    <row r="576" spans="31:32" ht="15.75" customHeight="1">
      <c r="AE576" s="86"/>
      <c r="AF576" s="87"/>
    </row>
    <row r="577" spans="31:32" ht="15.75" customHeight="1">
      <c r="AE577" s="86"/>
      <c r="AF577" s="87"/>
    </row>
    <row r="578" spans="31:32" ht="15.75" customHeight="1">
      <c r="AE578" s="86"/>
      <c r="AF578" s="87"/>
    </row>
    <row r="579" spans="31:32" ht="15.75" customHeight="1">
      <c r="AE579" s="86"/>
      <c r="AF579" s="87"/>
    </row>
    <row r="580" spans="31:32" ht="15.75" customHeight="1">
      <c r="AE580" s="86"/>
      <c r="AF580" s="87"/>
    </row>
    <row r="581" spans="31:32" ht="15.75" customHeight="1">
      <c r="AE581" s="86"/>
      <c r="AF581" s="87"/>
    </row>
    <row r="582" spans="31:32" ht="15.75" customHeight="1">
      <c r="AE582" s="86"/>
      <c r="AF582" s="87"/>
    </row>
    <row r="583" spans="31:32" ht="15.75" customHeight="1">
      <c r="AE583" s="86"/>
      <c r="AF583" s="87"/>
    </row>
    <row r="584" spans="31:32" ht="15.75" customHeight="1">
      <c r="AE584" s="86"/>
      <c r="AF584" s="87"/>
    </row>
    <row r="585" spans="31:32" ht="15.75" customHeight="1">
      <c r="AE585" s="86"/>
      <c r="AF585" s="87"/>
    </row>
    <row r="586" spans="31:32" ht="15.75" customHeight="1">
      <c r="AE586" s="86"/>
      <c r="AF586" s="87"/>
    </row>
    <row r="587" spans="31:32" ht="15.75" customHeight="1">
      <c r="AE587" s="86"/>
      <c r="AF587" s="87"/>
    </row>
    <row r="588" spans="31:32" ht="15.75" customHeight="1">
      <c r="AE588" s="86"/>
      <c r="AF588" s="87"/>
    </row>
    <row r="589" spans="31:32" ht="15.75" customHeight="1">
      <c r="AE589" s="86"/>
      <c r="AF589" s="87"/>
    </row>
    <row r="590" spans="31:32" ht="15.75" customHeight="1">
      <c r="AE590" s="86"/>
      <c r="AF590" s="87"/>
    </row>
    <row r="591" spans="31:32" ht="15.75" customHeight="1">
      <c r="AE591" s="86"/>
      <c r="AF591" s="87"/>
    </row>
    <row r="592" spans="31:32" ht="15.75" customHeight="1">
      <c r="AE592" s="86"/>
      <c r="AF592" s="87"/>
    </row>
    <row r="593" spans="31:32" ht="15.75" customHeight="1">
      <c r="AE593" s="86"/>
      <c r="AF593" s="87"/>
    </row>
    <row r="594" spans="31:32" ht="15.75" customHeight="1">
      <c r="AE594" s="86"/>
      <c r="AF594" s="87"/>
    </row>
    <row r="595" spans="31:32" ht="15.75" customHeight="1">
      <c r="AE595" s="86"/>
      <c r="AF595" s="87"/>
    </row>
    <row r="596" spans="31:32" ht="15.75" customHeight="1">
      <c r="AE596" s="86"/>
      <c r="AF596" s="87"/>
    </row>
    <row r="597" spans="31:32" ht="15.75" customHeight="1">
      <c r="AE597" s="86"/>
      <c r="AF597" s="87"/>
    </row>
    <row r="598" spans="31:32" ht="15.75" customHeight="1">
      <c r="AE598" s="86"/>
      <c r="AF598" s="87"/>
    </row>
    <row r="599" spans="31:32" ht="15.75" customHeight="1">
      <c r="AE599" s="86"/>
      <c r="AF599" s="87"/>
    </row>
    <row r="600" spans="31:32" ht="15.75" customHeight="1">
      <c r="AE600" s="86"/>
      <c r="AF600" s="87"/>
    </row>
    <row r="601" spans="31:32" ht="15.75" customHeight="1">
      <c r="AE601" s="86"/>
      <c r="AF601" s="87"/>
    </row>
    <row r="602" spans="31:32" ht="15.75" customHeight="1">
      <c r="AE602" s="86"/>
      <c r="AF602" s="87"/>
    </row>
    <row r="603" spans="31:32" ht="15.75" customHeight="1">
      <c r="AE603" s="86"/>
      <c r="AF603" s="87"/>
    </row>
    <row r="604" spans="31:32" ht="15.75" customHeight="1">
      <c r="AE604" s="86"/>
      <c r="AF604" s="87"/>
    </row>
    <row r="605" spans="31:32" ht="15.75" customHeight="1">
      <c r="AE605" s="86"/>
      <c r="AF605" s="87"/>
    </row>
    <row r="606" spans="31:32" ht="15.75" customHeight="1">
      <c r="AE606" s="86"/>
      <c r="AF606" s="87"/>
    </row>
    <row r="607" spans="31:32" ht="15.75" customHeight="1">
      <c r="AE607" s="86"/>
      <c r="AF607" s="87"/>
    </row>
    <row r="608" spans="31:32" ht="15.75" customHeight="1">
      <c r="AE608" s="86"/>
      <c r="AF608" s="87"/>
    </row>
    <row r="609" spans="31:32" ht="15.75" customHeight="1">
      <c r="AE609" s="86"/>
      <c r="AF609" s="87"/>
    </row>
    <row r="610" spans="31:32" ht="15.75" customHeight="1">
      <c r="AE610" s="86"/>
      <c r="AF610" s="87"/>
    </row>
    <row r="611" spans="31:32" ht="15.75" customHeight="1">
      <c r="AE611" s="86"/>
      <c r="AF611" s="87"/>
    </row>
    <row r="612" spans="31:32" ht="15.75" customHeight="1">
      <c r="AE612" s="86"/>
      <c r="AF612" s="87"/>
    </row>
    <row r="613" spans="31:32" ht="15.75" customHeight="1">
      <c r="AE613" s="86"/>
      <c r="AF613" s="87"/>
    </row>
    <row r="614" spans="31:32" ht="15.75" customHeight="1">
      <c r="AE614" s="86"/>
      <c r="AF614" s="87"/>
    </row>
    <row r="615" spans="31:32" ht="15.75" customHeight="1">
      <c r="AE615" s="86"/>
      <c r="AF615" s="87"/>
    </row>
    <row r="616" spans="31:32" ht="15.75" customHeight="1">
      <c r="AE616" s="86"/>
      <c r="AF616" s="87"/>
    </row>
    <row r="617" spans="31:32" ht="15.75" customHeight="1">
      <c r="AE617" s="86"/>
      <c r="AF617" s="87"/>
    </row>
    <row r="618" spans="31:32" ht="15.75" customHeight="1">
      <c r="AE618" s="86"/>
      <c r="AF618" s="87"/>
    </row>
    <row r="619" spans="31:32" ht="15.75" customHeight="1">
      <c r="AE619" s="86"/>
      <c r="AF619" s="87"/>
    </row>
    <row r="620" spans="31:32" ht="15.75" customHeight="1">
      <c r="AE620" s="86"/>
      <c r="AF620" s="87"/>
    </row>
    <row r="621" spans="31:32" ht="15.75" customHeight="1">
      <c r="AE621" s="86"/>
      <c r="AF621" s="87"/>
    </row>
    <row r="622" spans="31:32" ht="15.75" customHeight="1">
      <c r="AE622" s="86"/>
      <c r="AF622" s="87"/>
    </row>
    <row r="623" spans="31:32" ht="15.75" customHeight="1">
      <c r="AE623" s="86"/>
      <c r="AF623" s="87"/>
    </row>
    <row r="624" spans="31:32" ht="15.75" customHeight="1">
      <c r="AE624" s="86"/>
      <c r="AF624" s="87"/>
    </row>
    <row r="625" spans="31:32" ht="15.75" customHeight="1">
      <c r="AE625" s="86"/>
      <c r="AF625" s="87"/>
    </row>
    <row r="626" spans="31:32" ht="15.75" customHeight="1">
      <c r="AE626" s="86"/>
      <c r="AF626" s="87"/>
    </row>
    <row r="627" spans="31:32" ht="15.75" customHeight="1">
      <c r="AE627" s="86"/>
      <c r="AF627" s="87"/>
    </row>
    <row r="628" spans="31:32" ht="15.75" customHeight="1">
      <c r="AE628" s="86"/>
      <c r="AF628" s="87"/>
    </row>
    <row r="629" spans="31:32" ht="15.75" customHeight="1">
      <c r="AE629" s="86"/>
      <c r="AF629" s="87"/>
    </row>
    <row r="630" spans="31:32" ht="15.75" customHeight="1">
      <c r="AE630" s="86"/>
      <c r="AF630" s="87"/>
    </row>
    <row r="631" spans="31:32" ht="15.75" customHeight="1">
      <c r="AE631" s="86"/>
      <c r="AF631" s="87"/>
    </row>
    <row r="632" spans="31:32" ht="15.75" customHeight="1">
      <c r="AE632" s="86"/>
      <c r="AF632" s="87"/>
    </row>
    <row r="633" spans="31:32" ht="15.75" customHeight="1">
      <c r="AE633" s="86"/>
      <c r="AF633" s="87"/>
    </row>
    <row r="634" spans="31:32" ht="15.75" customHeight="1">
      <c r="AE634" s="86"/>
      <c r="AF634" s="87"/>
    </row>
    <row r="635" spans="31:32" ht="15.75" customHeight="1">
      <c r="AE635" s="86"/>
      <c r="AF635" s="87"/>
    </row>
    <row r="636" spans="31:32" ht="15.75" customHeight="1">
      <c r="AE636" s="86"/>
      <c r="AF636" s="87"/>
    </row>
    <row r="637" spans="31:32" ht="15.75" customHeight="1">
      <c r="AE637" s="86"/>
      <c r="AF637" s="87"/>
    </row>
    <row r="638" spans="31:32" ht="15.75" customHeight="1">
      <c r="AE638" s="86"/>
      <c r="AF638" s="87"/>
    </row>
    <row r="639" spans="31:32" ht="15.75" customHeight="1">
      <c r="AE639" s="86"/>
      <c r="AF639" s="87"/>
    </row>
    <row r="640" spans="31:32" ht="15.75" customHeight="1">
      <c r="AE640" s="86"/>
      <c r="AF640" s="87"/>
    </row>
    <row r="641" spans="31:32" ht="15.75" customHeight="1">
      <c r="AE641" s="86"/>
      <c r="AF641" s="87"/>
    </row>
    <row r="642" spans="31:32" ht="15.75" customHeight="1">
      <c r="AE642" s="86"/>
      <c r="AF642" s="87"/>
    </row>
    <row r="643" spans="31:32" ht="15.75" customHeight="1">
      <c r="AE643" s="86"/>
      <c r="AF643" s="87"/>
    </row>
    <row r="644" spans="31:32" ht="15.75" customHeight="1">
      <c r="AE644" s="86"/>
      <c r="AF644" s="87"/>
    </row>
    <row r="645" spans="31:32" ht="15.75" customHeight="1">
      <c r="AE645" s="86"/>
      <c r="AF645" s="87"/>
    </row>
    <row r="646" spans="31:32" ht="15.75" customHeight="1">
      <c r="AE646" s="86"/>
      <c r="AF646" s="87"/>
    </row>
    <row r="647" spans="31:32" ht="15.75" customHeight="1">
      <c r="AE647" s="86"/>
      <c r="AF647" s="87"/>
    </row>
    <row r="648" spans="31:32" ht="15.75" customHeight="1">
      <c r="AE648" s="86"/>
      <c r="AF648" s="87"/>
    </row>
    <row r="649" spans="31:32" ht="15.75" customHeight="1">
      <c r="AE649" s="86"/>
      <c r="AF649" s="87"/>
    </row>
    <row r="650" spans="31:32" ht="15.75" customHeight="1">
      <c r="AE650" s="86"/>
      <c r="AF650" s="87"/>
    </row>
    <row r="651" spans="31:32" ht="15.75" customHeight="1">
      <c r="AE651" s="86"/>
      <c r="AF651" s="87"/>
    </row>
    <row r="652" spans="31:32" ht="15.75" customHeight="1">
      <c r="AE652" s="86"/>
      <c r="AF652" s="87"/>
    </row>
    <row r="653" spans="31:32" ht="15.75" customHeight="1">
      <c r="AE653" s="86"/>
      <c r="AF653" s="87"/>
    </row>
    <row r="654" spans="31:32" ht="15.75" customHeight="1">
      <c r="AE654" s="86"/>
      <c r="AF654" s="87"/>
    </row>
    <row r="655" spans="31:32" ht="15.75" customHeight="1">
      <c r="AE655" s="86"/>
      <c r="AF655" s="87"/>
    </row>
    <row r="656" spans="31:32" ht="15.75" customHeight="1">
      <c r="AE656" s="86"/>
      <c r="AF656" s="87"/>
    </row>
    <row r="657" spans="31:32" ht="15.75" customHeight="1">
      <c r="AE657" s="86"/>
      <c r="AF657" s="87"/>
    </row>
    <row r="658" spans="31:32" ht="15.75" customHeight="1">
      <c r="AE658" s="86"/>
      <c r="AF658" s="87"/>
    </row>
    <row r="659" spans="31:32" ht="15.75" customHeight="1">
      <c r="AE659" s="86"/>
      <c r="AF659" s="87"/>
    </row>
    <row r="660" spans="31:32" ht="15.75" customHeight="1">
      <c r="AE660" s="86"/>
      <c r="AF660" s="87"/>
    </row>
    <row r="661" spans="31:32" ht="15.75" customHeight="1">
      <c r="AE661" s="86"/>
      <c r="AF661" s="87"/>
    </row>
    <row r="662" spans="31:32" ht="15.75" customHeight="1">
      <c r="AE662" s="86"/>
      <c r="AF662" s="87"/>
    </row>
    <row r="663" spans="31:32" ht="15.75" customHeight="1">
      <c r="AE663" s="86"/>
      <c r="AF663" s="87"/>
    </row>
    <row r="664" spans="31:32" ht="15.75" customHeight="1">
      <c r="AE664" s="86"/>
      <c r="AF664" s="87"/>
    </row>
    <row r="665" spans="31:32" ht="15.75" customHeight="1">
      <c r="AE665" s="86"/>
      <c r="AF665" s="87"/>
    </row>
    <row r="666" spans="31:32" ht="15.75" customHeight="1">
      <c r="AE666" s="86"/>
      <c r="AF666" s="87"/>
    </row>
    <row r="667" spans="31:32" ht="15.75" customHeight="1">
      <c r="AE667" s="86"/>
      <c r="AF667" s="87"/>
    </row>
    <row r="668" spans="31:32" ht="15.75" customHeight="1">
      <c r="AE668" s="86"/>
      <c r="AF668" s="87"/>
    </row>
    <row r="669" spans="31:32" ht="15.75" customHeight="1">
      <c r="AE669" s="86"/>
      <c r="AF669" s="87"/>
    </row>
    <row r="670" spans="31:32" ht="15.75" customHeight="1">
      <c r="AE670" s="86"/>
      <c r="AF670" s="87"/>
    </row>
    <row r="671" spans="31:32" ht="15.75" customHeight="1">
      <c r="AE671" s="86"/>
      <c r="AF671" s="87"/>
    </row>
    <row r="672" spans="31:32" ht="15.75" customHeight="1">
      <c r="AE672" s="86"/>
      <c r="AF672" s="87"/>
    </row>
    <row r="673" spans="31:32" ht="15.75" customHeight="1">
      <c r="AE673" s="86"/>
      <c r="AF673" s="87"/>
    </row>
    <row r="674" spans="31:32" ht="15.75" customHeight="1">
      <c r="AE674" s="86"/>
      <c r="AF674" s="87"/>
    </row>
    <row r="675" spans="31:32" ht="15.75" customHeight="1">
      <c r="AE675" s="86"/>
      <c r="AF675" s="87"/>
    </row>
    <row r="676" spans="31:32" ht="15.75" customHeight="1">
      <c r="AE676" s="86"/>
      <c r="AF676" s="87"/>
    </row>
    <row r="677" spans="31:32" ht="15.75" customHeight="1">
      <c r="AE677" s="86"/>
      <c r="AF677" s="87"/>
    </row>
    <row r="678" spans="31:32" ht="15.75" customHeight="1">
      <c r="AE678" s="86"/>
      <c r="AF678" s="87"/>
    </row>
    <row r="679" spans="31:32" ht="15.75" customHeight="1">
      <c r="AE679" s="86"/>
      <c r="AF679" s="87"/>
    </row>
    <row r="680" spans="31:32" ht="15.75" customHeight="1">
      <c r="AE680" s="86"/>
      <c r="AF680" s="87"/>
    </row>
    <row r="681" spans="31:32" ht="15.75" customHeight="1">
      <c r="AE681" s="86"/>
      <c r="AF681" s="87"/>
    </row>
    <row r="682" spans="31:32" ht="15.75" customHeight="1">
      <c r="AE682" s="86"/>
      <c r="AF682" s="87"/>
    </row>
    <row r="683" spans="31:32" ht="15.75" customHeight="1">
      <c r="AE683" s="86"/>
      <c r="AF683" s="87"/>
    </row>
    <row r="684" spans="31:32" ht="15.75" customHeight="1">
      <c r="AE684" s="86"/>
      <c r="AF684" s="87"/>
    </row>
    <row r="685" spans="31:32" ht="15.75" customHeight="1">
      <c r="AE685" s="86"/>
      <c r="AF685" s="87"/>
    </row>
    <row r="686" spans="31:32" ht="15.75" customHeight="1">
      <c r="AE686" s="86"/>
      <c r="AF686" s="87"/>
    </row>
    <row r="687" spans="31:32" ht="15.75" customHeight="1">
      <c r="AE687" s="86"/>
      <c r="AF687" s="87"/>
    </row>
    <row r="688" spans="31:32" ht="15.75" customHeight="1">
      <c r="AE688" s="86"/>
      <c r="AF688" s="87"/>
    </row>
    <row r="689" spans="31:32" ht="15.75" customHeight="1">
      <c r="AE689" s="86"/>
      <c r="AF689" s="87"/>
    </row>
    <row r="690" spans="31:32" ht="15.75" customHeight="1">
      <c r="AE690" s="86"/>
      <c r="AF690" s="87"/>
    </row>
    <row r="691" spans="31:32" ht="15.75" customHeight="1">
      <c r="AE691" s="86"/>
      <c r="AF691" s="87"/>
    </row>
    <row r="692" spans="31:32" ht="15.75" customHeight="1">
      <c r="AE692" s="86"/>
      <c r="AF692" s="87"/>
    </row>
    <row r="693" spans="31:32" ht="15.75" customHeight="1">
      <c r="AE693" s="86"/>
      <c r="AF693" s="87"/>
    </row>
    <row r="694" spans="31:32" ht="15.75" customHeight="1">
      <c r="AE694" s="86"/>
      <c r="AF694" s="87"/>
    </row>
    <row r="695" spans="31:32" ht="15.75" customHeight="1">
      <c r="AE695" s="86"/>
      <c r="AF695" s="87"/>
    </row>
    <row r="696" spans="31:32" ht="15.75" customHeight="1">
      <c r="AE696" s="86"/>
      <c r="AF696" s="87"/>
    </row>
    <row r="697" spans="31:32" ht="15.75" customHeight="1">
      <c r="AE697" s="86"/>
      <c r="AF697" s="87"/>
    </row>
    <row r="698" spans="31:32" ht="15.75" customHeight="1">
      <c r="AE698" s="86"/>
      <c r="AF698" s="87"/>
    </row>
    <row r="699" spans="31:32" ht="15.75" customHeight="1">
      <c r="AE699" s="86"/>
      <c r="AF699" s="87"/>
    </row>
    <row r="700" spans="31:32" ht="15.75" customHeight="1">
      <c r="AE700" s="86"/>
      <c r="AF700" s="87"/>
    </row>
    <row r="701" spans="31:32" ht="15.75" customHeight="1">
      <c r="AE701" s="86"/>
      <c r="AF701" s="87"/>
    </row>
    <row r="702" spans="31:32" ht="15.75" customHeight="1">
      <c r="AE702" s="86"/>
      <c r="AF702" s="87"/>
    </row>
    <row r="703" spans="31:32" ht="15.75" customHeight="1">
      <c r="AE703" s="86"/>
      <c r="AF703" s="87"/>
    </row>
    <row r="704" spans="31:32" ht="15.75" customHeight="1">
      <c r="AE704" s="86"/>
      <c r="AF704" s="87"/>
    </row>
    <row r="705" spans="31:32" ht="15.75" customHeight="1">
      <c r="AE705" s="86"/>
      <c r="AF705" s="87"/>
    </row>
    <row r="706" spans="31:32" ht="15.75" customHeight="1">
      <c r="AE706" s="86"/>
      <c r="AF706" s="87"/>
    </row>
    <row r="707" spans="31:32" ht="15.75" customHeight="1">
      <c r="AE707" s="86"/>
      <c r="AF707" s="87"/>
    </row>
    <row r="708" spans="31:32" ht="15.75" customHeight="1">
      <c r="AE708" s="86"/>
      <c r="AF708" s="87"/>
    </row>
    <row r="709" spans="31:32" ht="15.75" customHeight="1">
      <c r="AE709" s="86"/>
      <c r="AF709" s="87"/>
    </row>
    <row r="710" spans="31:32" ht="15.75" customHeight="1">
      <c r="AE710" s="86"/>
      <c r="AF710" s="87"/>
    </row>
    <row r="711" spans="31:32" ht="15.75" customHeight="1">
      <c r="AE711" s="86"/>
      <c r="AF711" s="87"/>
    </row>
    <row r="712" spans="31:32" ht="15.75" customHeight="1">
      <c r="AE712" s="86"/>
      <c r="AF712" s="87"/>
    </row>
    <row r="713" spans="31:32" ht="15.75" customHeight="1">
      <c r="AE713" s="86"/>
      <c r="AF713" s="87"/>
    </row>
    <row r="714" spans="31:32" ht="15.75" customHeight="1">
      <c r="AE714" s="86"/>
      <c r="AF714" s="87"/>
    </row>
    <row r="715" spans="31:32" ht="15.75" customHeight="1">
      <c r="AE715" s="86"/>
      <c r="AF715" s="87"/>
    </row>
    <row r="716" spans="31:32" ht="15.75" customHeight="1">
      <c r="AE716" s="86"/>
      <c r="AF716" s="87"/>
    </row>
    <row r="717" spans="31:32" ht="15.75" customHeight="1">
      <c r="AE717" s="86"/>
      <c r="AF717" s="87"/>
    </row>
    <row r="718" spans="31:32" ht="15.75" customHeight="1">
      <c r="AE718" s="86"/>
      <c r="AF718" s="87"/>
    </row>
    <row r="719" spans="31:32" ht="15.75" customHeight="1">
      <c r="AE719" s="86"/>
      <c r="AF719" s="87"/>
    </row>
    <row r="720" spans="31:32" ht="15.75" customHeight="1">
      <c r="AE720" s="86"/>
      <c r="AF720" s="87"/>
    </row>
    <row r="721" spans="31:32" ht="15.75" customHeight="1">
      <c r="AE721" s="86"/>
      <c r="AF721" s="87"/>
    </row>
    <row r="722" spans="31:32" ht="15.75" customHeight="1">
      <c r="AE722" s="86"/>
      <c r="AF722" s="87"/>
    </row>
    <row r="723" spans="31:32" ht="15.75" customHeight="1">
      <c r="AE723" s="86"/>
      <c r="AF723" s="87"/>
    </row>
    <row r="724" spans="31:32" ht="15.75" customHeight="1">
      <c r="AE724" s="86"/>
      <c r="AF724" s="87"/>
    </row>
    <row r="725" spans="31:32" ht="15.75" customHeight="1">
      <c r="AE725" s="86"/>
      <c r="AF725" s="87"/>
    </row>
    <row r="726" spans="31:32" ht="15.75" customHeight="1">
      <c r="AE726" s="86"/>
      <c r="AF726" s="87"/>
    </row>
    <row r="727" spans="31:32" ht="15.75" customHeight="1">
      <c r="AE727" s="86"/>
      <c r="AF727" s="87"/>
    </row>
    <row r="728" spans="31:32" ht="15.75" customHeight="1">
      <c r="AE728" s="86"/>
      <c r="AF728" s="87"/>
    </row>
    <row r="729" spans="31:32" ht="15.75" customHeight="1">
      <c r="AE729" s="86"/>
      <c r="AF729" s="87"/>
    </row>
    <row r="730" spans="31:32" ht="15.75" customHeight="1">
      <c r="AE730" s="86"/>
      <c r="AF730" s="87"/>
    </row>
    <row r="731" spans="31:32" ht="15.75" customHeight="1">
      <c r="AE731" s="86"/>
      <c r="AF731" s="87"/>
    </row>
    <row r="732" spans="31:32" ht="15.75" customHeight="1">
      <c r="AE732" s="86"/>
      <c r="AF732" s="87"/>
    </row>
    <row r="733" spans="31:32" ht="15.75" customHeight="1">
      <c r="AE733" s="86"/>
      <c r="AF733" s="87"/>
    </row>
    <row r="734" spans="31:32" ht="15.75" customHeight="1">
      <c r="AE734" s="86"/>
      <c r="AF734" s="87"/>
    </row>
    <row r="735" spans="31:32" ht="15.75" customHeight="1">
      <c r="AE735" s="86"/>
      <c r="AF735" s="87"/>
    </row>
    <row r="736" spans="31:32" ht="15.75" customHeight="1">
      <c r="AE736" s="86"/>
      <c r="AF736" s="87"/>
    </row>
    <row r="737" spans="31:32" ht="15.75" customHeight="1">
      <c r="AE737" s="86"/>
      <c r="AF737" s="87"/>
    </row>
    <row r="738" spans="31:32" ht="15.75" customHeight="1">
      <c r="AE738" s="86"/>
      <c r="AF738" s="87"/>
    </row>
    <row r="739" spans="31:32" ht="15.75" customHeight="1">
      <c r="AE739" s="86"/>
      <c r="AF739" s="87"/>
    </row>
    <row r="740" spans="31:32" ht="15.75" customHeight="1">
      <c r="AE740" s="86"/>
      <c r="AF740" s="87"/>
    </row>
    <row r="741" spans="31:32" ht="15.75" customHeight="1">
      <c r="AE741" s="86"/>
      <c r="AF741" s="87"/>
    </row>
    <row r="742" spans="31:32" ht="15.75" customHeight="1">
      <c r="AE742" s="86"/>
      <c r="AF742" s="87"/>
    </row>
    <row r="743" spans="31:32" ht="15.75" customHeight="1">
      <c r="AE743" s="86"/>
      <c r="AF743" s="87"/>
    </row>
    <row r="744" spans="31:32" ht="15.75" customHeight="1">
      <c r="AE744" s="86"/>
      <c r="AF744" s="87"/>
    </row>
    <row r="745" spans="31:32" ht="15.75" customHeight="1">
      <c r="AE745" s="86"/>
      <c r="AF745" s="87"/>
    </row>
    <row r="746" spans="31:32" ht="15.75" customHeight="1">
      <c r="AE746" s="86"/>
      <c r="AF746" s="87"/>
    </row>
    <row r="747" spans="31:32" ht="15.75" customHeight="1">
      <c r="AE747" s="86"/>
      <c r="AF747" s="87"/>
    </row>
    <row r="748" spans="31:32" ht="15.75" customHeight="1">
      <c r="AE748" s="86"/>
      <c r="AF748" s="87"/>
    </row>
    <row r="749" spans="31:32" ht="15.75" customHeight="1">
      <c r="AE749" s="86"/>
      <c r="AF749" s="87"/>
    </row>
    <row r="750" spans="31:32" ht="15.75" customHeight="1">
      <c r="AE750" s="86"/>
      <c r="AF750" s="87"/>
    </row>
    <row r="751" spans="31:32" ht="15.75" customHeight="1">
      <c r="AE751" s="86"/>
      <c r="AF751" s="87"/>
    </row>
    <row r="752" spans="31:32" ht="15.75" customHeight="1">
      <c r="AE752" s="86"/>
      <c r="AF752" s="87"/>
    </row>
    <row r="753" spans="31:32" ht="15.75" customHeight="1">
      <c r="AE753" s="86"/>
      <c r="AF753" s="87"/>
    </row>
    <row r="754" spans="31:32" ht="15.75" customHeight="1">
      <c r="AE754" s="86"/>
      <c r="AF754" s="87"/>
    </row>
    <row r="755" spans="31:32" ht="15.75" customHeight="1">
      <c r="AE755" s="86"/>
      <c r="AF755" s="87"/>
    </row>
    <row r="756" spans="31:32" ht="15.75" customHeight="1">
      <c r="AE756" s="86"/>
      <c r="AF756" s="87"/>
    </row>
    <row r="757" spans="31:32" ht="15.75" customHeight="1">
      <c r="AE757" s="86"/>
      <c r="AF757" s="87"/>
    </row>
    <row r="758" spans="31:32" ht="15.75" customHeight="1">
      <c r="AE758" s="86"/>
      <c r="AF758" s="87"/>
    </row>
    <row r="759" spans="31:32" ht="15.75" customHeight="1">
      <c r="AE759" s="86"/>
      <c r="AF759" s="87"/>
    </row>
    <row r="760" spans="31:32" ht="15.75" customHeight="1">
      <c r="AE760" s="86"/>
      <c r="AF760" s="87"/>
    </row>
    <row r="761" spans="31:32" ht="15.75" customHeight="1">
      <c r="AE761" s="86"/>
      <c r="AF761" s="87"/>
    </row>
    <row r="762" spans="31:32" ht="15.75" customHeight="1">
      <c r="AE762" s="86"/>
      <c r="AF762" s="87"/>
    </row>
    <row r="763" spans="31:32" ht="15.75" customHeight="1">
      <c r="AE763" s="86"/>
      <c r="AF763" s="87"/>
    </row>
    <row r="764" spans="31:32" ht="15.75" customHeight="1">
      <c r="AE764" s="86"/>
      <c r="AF764" s="87"/>
    </row>
    <row r="765" spans="31:32" ht="15.75" customHeight="1">
      <c r="AE765" s="86"/>
      <c r="AF765" s="87"/>
    </row>
    <row r="766" spans="31:32" ht="15.75" customHeight="1">
      <c r="AE766" s="86"/>
      <c r="AF766" s="87"/>
    </row>
    <row r="767" spans="31:32" ht="15.75" customHeight="1">
      <c r="AE767" s="86"/>
      <c r="AF767" s="87"/>
    </row>
    <row r="768" spans="31:32" ht="15.75" customHeight="1">
      <c r="AE768" s="86"/>
      <c r="AF768" s="87"/>
    </row>
    <row r="769" spans="31:32" ht="15.75" customHeight="1">
      <c r="AE769" s="86"/>
      <c r="AF769" s="87"/>
    </row>
    <row r="770" spans="31:32" ht="15.75" customHeight="1">
      <c r="AE770" s="86"/>
      <c r="AF770" s="87"/>
    </row>
    <row r="771" spans="31:32" ht="15.75" customHeight="1">
      <c r="AE771" s="86"/>
      <c r="AF771" s="87"/>
    </row>
    <row r="772" spans="31:32" ht="15.75" customHeight="1">
      <c r="AE772" s="86"/>
      <c r="AF772" s="87"/>
    </row>
    <row r="773" spans="31:32" ht="15.75" customHeight="1">
      <c r="AE773" s="86"/>
      <c r="AF773" s="87"/>
    </row>
    <row r="774" spans="31:32" ht="15.75" customHeight="1">
      <c r="AE774" s="86"/>
      <c r="AF774" s="87"/>
    </row>
    <row r="775" spans="31:32" ht="15.75" customHeight="1">
      <c r="AE775" s="86"/>
      <c r="AF775" s="87"/>
    </row>
    <row r="776" spans="31:32" ht="15.75" customHeight="1">
      <c r="AE776" s="86"/>
      <c r="AF776" s="87"/>
    </row>
    <row r="777" spans="31:32" ht="15.75" customHeight="1">
      <c r="AE777" s="86"/>
      <c r="AF777" s="87"/>
    </row>
    <row r="778" spans="31:32" ht="15.75" customHeight="1">
      <c r="AE778" s="86"/>
      <c r="AF778" s="87"/>
    </row>
    <row r="779" spans="31:32" ht="15.75" customHeight="1">
      <c r="AE779" s="86"/>
      <c r="AF779" s="87"/>
    </row>
    <row r="780" spans="31:32" ht="15.75" customHeight="1">
      <c r="AE780" s="86"/>
      <c r="AF780" s="87"/>
    </row>
    <row r="781" spans="31:32" ht="15.75" customHeight="1">
      <c r="AE781" s="86"/>
      <c r="AF781" s="87"/>
    </row>
    <row r="782" spans="31:32" ht="15.75" customHeight="1">
      <c r="AE782" s="86"/>
      <c r="AF782" s="87"/>
    </row>
    <row r="783" spans="31:32" ht="15.75" customHeight="1">
      <c r="AE783" s="86"/>
      <c r="AF783" s="87"/>
    </row>
    <row r="784" spans="31:32" ht="15.75" customHeight="1">
      <c r="AE784" s="86"/>
      <c r="AF784" s="87"/>
    </row>
    <row r="785" spans="31:32" ht="15.75" customHeight="1">
      <c r="AE785" s="86"/>
      <c r="AF785" s="87"/>
    </row>
    <row r="786" spans="31:32" ht="15.75" customHeight="1">
      <c r="AE786" s="86"/>
      <c r="AF786" s="87"/>
    </row>
    <row r="787" spans="31:32" ht="15.75" customHeight="1">
      <c r="AE787" s="86"/>
      <c r="AF787" s="87"/>
    </row>
    <row r="788" spans="31:32" ht="15.75" customHeight="1">
      <c r="AE788" s="86"/>
      <c r="AF788" s="87"/>
    </row>
    <row r="789" spans="31:32" ht="15.75" customHeight="1">
      <c r="AE789" s="86"/>
      <c r="AF789" s="87"/>
    </row>
    <row r="790" spans="31:32" ht="15.75" customHeight="1">
      <c r="AE790" s="86"/>
      <c r="AF790" s="87"/>
    </row>
    <row r="791" spans="31:32" ht="15.75" customHeight="1">
      <c r="AE791" s="86"/>
      <c r="AF791" s="87"/>
    </row>
    <row r="792" spans="31:32" ht="15.75" customHeight="1">
      <c r="AE792" s="86"/>
      <c r="AF792" s="87"/>
    </row>
    <row r="793" spans="31:32" ht="15.75" customHeight="1">
      <c r="AE793" s="86"/>
      <c r="AF793" s="87"/>
    </row>
    <row r="794" spans="31:32" ht="15.75" customHeight="1">
      <c r="AE794" s="86"/>
      <c r="AF794" s="87"/>
    </row>
    <row r="795" spans="31:32" ht="15.75" customHeight="1">
      <c r="AE795" s="86"/>
      <c r="AF795" s="87"/>
    </row>
    <row r="796" spans="31:32" ht="15.75" customHeight="1">
      <c r="AE796" s="86"/>
      <c r="AF796" s="87"/>
    </row>
    <row r="797" spans="31:32" ht="15.75" customHeight="1">
      <c r="AE797" s="86"/>
      <c r="AF797" s="87"/>
    </row>
    <row r="798" spans="31:32" ht="15.75" customHeight="1">
      <c r="AE798" s="86"/>
      <c r="AF798" s="87"/>
    </row>
    <row r="799" spans="31:32" ht="15.75" customHeight="1">
      <c r="AE799" s="86"/>
      <c r="AF799" s="87"/>
    </row>
    <row r="800" spans="31:32" ht="15.75" customHeight="1">
      <c r="AE800" s="86"/>
      <c r="AF800" s="87"/>
    </row>
    <row r="801" spans="31:32" ht="15.75" customHeight="1">
      <c r="AE801" s="86"/>
      <c r="AF801" s="87"/>
    </row>
    <row r="802" spans="31:32" ht="15.75" customHeight="1">
      <c r="AE802" s="86"/>
      <c r="AF802" s="87"/>
    </row>
    <row r="803" spans="31:32" ht="15.75" customHeight="1">
      <c r="AE803" s="86"/>
      <c r="AF803" s="87"/>
    </row>
    <row r="804" spans="31:32" ht="15.75" customHeight="1">
      <c r="AE804" s="86"/>
      <c r="AF804" s="87"/>
    </row>
    <row r="805" spans="31:32" ht="15.75" customHeight="1">
      <c r="AE805" s="86"/>
      <c r="AF805" s="87"/>
    </row>
    <row r="806" spans="31:32" ht="15.75" customHeight="1">
      <c r="AE806" s="86"/>
      <c r="AF806" s="87"/>
    </row>
    <row r="807" spans="31:32" ht="15.75" customHeight="1">
      <c r="AE807" s="86"/>
      <c r="AF807" s="87"/>
    </row>
    <row r="808" spans="31:32" ht="15.75" customHeight="1">
      <c r="AE808" s="86"/>
      <c r="AF808" s="87"/>
    </row>
    <row r="809" spans="31:32" ht="15.75" customHeight="1">
      <c r="AE809" s="86"/>
      <c r="AF809" s="87"/>
    </row>
    <row r="810" spans="31:32" ht="15.75" customHeight="1">
      <c r="AE810" s="86"/>
      <c r="AF810" s="87"/>
    </row>
    <row r="811" spans="31:32" ht="15.75" customHeight="1">
      <c r="AE811" s="86"/>
      <c r="AF811" s="87"/>
    </row>
    <row r="812" spans="31:32" ht="15.75" customHeight="1">
      <c r="AE812" s="86"/>
      <c r="AF812" s="87"/>
    </row>
    <row r="813" spans="31:32" ht="15.75" customHeight="1">
      <c r="AE813" s="86"/>
      <c r="AF813" s="87"/>
    </row>
    <row r="814" spans="31:32" ht="15.75" customHeight="1">
      <c r="AE814" s="86"/>
      <c r="AF814" s="87"/>
    </row>
    <row r="815" spans="31:32" ht="15.75" customHeight="1">
      <c r="AE815" s="86"/>
      <c r="AF815" s="87"/>
    </row>
    <row r="816" spans="31:32" ht="15.75" customHeight="1">
      <c r="AE816" s="86"/>
      <c r="AF816" s="87"/>
    </row>
    <row r="817" spans="31:32" ht="15.75" customHeight="1">
      <c r="AE817" s="86"/>
      <c r="AF817" s="87"/>
    </row>
    <row r="818" spans="31:32" ht="15.75" customHeight="1">
      <c r="AE818" s="86"/>
      <c r="AF818" s="87"/>
    </row>
    <row r="819" spans="31:32" ht="15.75" customHeight="1">
      <c r="AE819" s="86"/>
      <c r="AF819" s="87"/>
    </row>
    <row r="820" spans="31:32" ht="15.75" customHeight="1">
      <c r="AE820" s="86"/>
      <c r="AF820" s="87"/>
    </row>
    <row r="821" spans="31:32" ht="15.75" customHeight="1">
      <c r="AE821" s="86"/>
      <c r="AF821" s="87"/>
    </row>
    <row r="822" spans="31:32" ht="15.75" customHeight="1">
      <c r="AE822" s="86"/>
      <c r="AF822" s="87"/>
    </row>
    <row r="823" spans="31:32" ht="15.75" customHeight="1">
      <c r="AE823" s="86"/>
      <c r="AF823" s="87"/>
    </row>
    <row r="824" spans="31:32" ht="15.75" customHeight="1">
      <c r="AE824" s="86"/>
      <c r="AF824" s="87"/>
    </row>
    <row r="825" spans="31:32" ht="15.75" customHeight="1">
      <c r="AE825" s="86"/>
      <c r="AF825" s="87"/>
    </row>
    <row r="826" spans="31:32" ht="15.75" customHeight="1">
      <c r="AE826" s="86"/>
      <c r="AF826" s="87"/>
    </row>
    <row r="827" spans="31:32" ht="15.75" customHeight="1">
      <c r="AE827" s="86"/>
      <c r="AF827" s="87"/>
    </row>
    <row r="828" spans="31:32" ht="15.75" customHeight="1">
      <c r="AE828" s="86"/>
      <c r="AF828" s="87"/>
    </row>
    <row r="829" spans="31:32" ht="15.75" customHeight="1">
      <c r="AE829" s="86"/>
      <c r="AF829" s="87"/>
    </row>
    <row r="830" spans="31:32" ht="15.75" customHeight="1">
      <c r="AE830" s="86"/>
      <c r="AF830" s="87"/>
    </row>
    <row r="831" spans="31:32" ht="15.75" customHeight="1">
      <c r="AE831" s="86"/>
      <c r="AF831" s="87"/>
    </row>
    <row r="832" spans="31:32" ht="15.75" customHeight="1">
      <c r="AE832" s="86"/>
      <c r="AF832" s="87"/>
    </row>
    <row r="833" spans="31:32" ht="15.75" customHeight="1">
      <c r="AE833" s="86"/>
      <c r="AF833" s="87"/>
    </row>
    <row r="834" spans="31:32" ht="15.75" customHeight="1">
      <c r="AE834" s="86"/>
      <c r="AF834" s="87"/>
    </row>
    <row r="835" spans="31:32" ht="15.75" customHeight="1">
      <c r="AE835" s="86"/>
      <c r="AF835" s="87"/>
    </row>
    <row r="836" spans="31:32" ht="15.75" customHeight="1">
      <c r="AE836" s="86"/>
      <c r="AF836" s="87"/>
    </row>
    <row r="837" spans="31:32" ht="15.75" customHeight="1">
      <c r="AE837" s="86"/>
      <c r="AF837" s="87"/>
    </row>
    <row r="838" spans="31:32" ht="15.75" customHeight="1">
      <c r="AE838" s="86"/>
      <c r="AF838" s="87"/>
    </row>
    <row r="839" spans="31:32" ht="15.75" customHeight="1">
      <c r="AE839" s="86"/>
      <c r="AF839" s="87"/>
    </row>
    <row r="840" spans="31:32" ht="15.75" customHeight="1">
      <c r="AE840" s="86"/>
      <c r="AF840" s="87"/>
    </row>
    <row r="841" spans="31:32" ht="15.75" customHeight="1">
      <c r="AE841" s="86"/>
      <c r="AF841" s="87"/>
    </row>
    <row r="842" spans="31:32" ht="15.75" customHeight="1">
      <c r="AE842" s="86"/>
      <c r="AF842" s="87"/>
    </row>
    <row r="843" spans="31:32" ht="15.75" customHeight="1">
      <c r="AE843" s="86"/>
      <c r="AF843" s="87"/>
    </row>
    <row r="844" spans="31:32" ht="15.75" customHeight="1">
      <c r="AE844" s="86"/>
      <c r="AF844" s="87"/>
    </row>
    <row r="845" spans="31:32" ht="15.75" customHeight="1">
      <c r="AE845" s="86"/>
      <c r="AF845" s="87"/>
    </row>
    <row r="846" spans="31:32" ht="15.75" customHeight="1">
      <c r="AE846" s="86"/>
      <c r="AF846" s="87"/>
    </row>
    <row r="847" spans="31:32" ht="15.75" customHeight="1">
      <c r="AE847" s="86"/>
      <c r="AF847" s="87"/>
    </row>
    <row r="848" spans="31:32" ht="15.75" customHeight="1">
      <c r="AE848" s="86"/>
      <c r="AF848" s="87"/>
    </row>
    <row r="849" spans="31:32" ht="15.75" customHeight="1">
      <c r="AE849" s="86"/>
      <c r="AF849" s="87"/>
    </row>
    <row r="850" spans="31:32" ht="15.75" customHeight="1">
      <c r="AE850" s="86"/>
      <c r="AF850" s="87"/>
    </row>
    <row r="851" spans="31:32" ht="15.75" customHeight="1">
      <c r="AE851" s="86"/>
      <c r="AF851" s="87"/>
    </row>
    <row r="852" spans="31:32" ht="15.75" customHeight="1">
      <c r="AE852" s="86"/>
      <c r="AF852" s="87"/>
    </row>
    <row r="853" spans="31:32" ht="15.75" customHeight="1">
      <c r="AE853" s="86"/>
      <c r="AF853" s="87"/>
    </row>
    <row r="854" spans="31:32" ht="15.75" customHeight="1">
      <c r="AE854" s="86"/>
      <c r="AF854" s="87"/>
    </row>
    <row r="855" spans="31:32" ht="15.75" customHeight="1">
      <c r="AE855" s="86"/>
      <c r="AF855" s="87"/>
    </row>
    <row r="856" spans="31:32" ht="15.75" customHeight="1">
      <c r="AE856" s="86"/>
      <c r="AF856" s="87"/>
    </row>
    <row r="857" spans="31:32" ht="15.75" customHeight="1">
      <c r="AE857" s="86"/>
      <c r="AF857" s="87"/>
    </row>
    <row r="858" spans="31:32" ht="15.75" customHeight="1">
      <c r="AE858" s="86"/>
      <c r="AF858" s="87"/>
    </row>
    <row r="859" spans="31:32" ht="15.75" customHeight="1">
      <c r="AE859" s="86"/>
      <c r="AF859" s="87"/>
    </row>
    <row r="860" spans="31:32" ht="15.75" customHeight="1">
      <c r="AE860" s="86"/>
      <c r="AF860" s="87"/>
    </row>
    <row r="861" spans="31:32" ht="15.75" customHeight="1">
      <c r="AE861" s="86"/>
      <c r="AF861" s="87"/>
    </row>
    <row r="862" spans="31:32" ht="15.75" customHeight="1">
      <c r="AE862" s="86"/>
      <c r="AF862" s="87"/>
    </row>
    <row r="863" spans="31:32" ht="15.75" customHeight="1">
      <c r="AE863" s="86"/>
      <c r="AF863" s="87"/>
    </row>
    <row r="864" spans="31:32" ht="15.75" customHeight="1">
      <c r="AE864" s="86"/>
      <c r="AF864" s="87"/>
    </row>
    <row r="865" spans="31:32" ht="15.75" customHeight="1">
      <c r="AE865" s="86"/>
      <c r="AF865" s="87"/>
    </row>
    <row r="866" spans="31:32" ht="15.75" customHeight="1">
      <c r="AE866" s="86"/>
      <c r="AF866" s="87"/>
    </row>
    <row r="867" spans="31:32" ht="15.75" customHeight="1">
      <c r="AE867" s="86"/>
      <c r="AF867" s="87"/>
    </row>
    <row r="868" spans="31:32" ht="15.75" customHeight="1">
      <c r="AE868" s="86"/>
      <c r="AF868" s="87"/>
    </row>
    <row r="869" spans="31:32" ht="15.75" customHeight="1">
      <c r="AE869" s="86"/>
      <c r="AF869" s="87"/>
    </row>
    <row r="870" spans="31:32" ht="15.75" customHeight="1">
      <c r="AE870" s="86"/>
      <c r="AF870" s="87"/>
    </row>
    <row r="871" spans="31:32" ht="15.75" customHeight="1">
      <c r="AE871" s="86"/>
      <c r="AF871" s="87"/>
    </row>
    <row r="872" spans="31:32" ht="15.75" customHeight="1">
      <c r="AE872" s="86"/>
      <c r="AF872" s="87"/>
    </row>
    <row r="873" spans="31:32" ht="15.75" customHeight="1">
      <c r="AE873" s="86"/>
      <c r="AF873" s="87"/>
    </row>
    <row r="874" spans="31:32" ht="15.75" customHeight="1">
      <c r="AE874" s="86"/>
      <c r="AF874" s="87"/>
    </row>
    <row r="875" spans="31:32" ht="15.75" customHeight="1">
      <c r="AE875" s="86"/>
      <c r="AF875" s="87"/>
    </row>
    <row r="876" spans="31:32" ht="15.75" customHeight="1">
      <c r="AE876" s="86"/>
      <c r="AF876" s="87"/>
    </row>
    <row r="877" spans="31:32" ht="15.75" customHeight="1">
      <c r="AE877" s="86"/>
      <c r="AF877" s="87"/>
    </row>
    <row r="878" spans="31:32" ht="15.75" customHeight="1">
      <c r="AE878" s="86"/>
      <c r="AF878" s="87"/>
    </row>
    <row r="879" spans="31:32" ht="15.75" customHeight="1">
      <c r="AE879" s="86"/>
      <c r="AF879" s="87"/>
    </row>
    <row r="880" spans="31:32" ht="15.75" customHeight="1">
      <c r="AE880" s="86"/>
      <c r="AF880" s="87"/>
    </row>
    <row r="881" spans="31:32" ht="15.75" customHeight="1">
      <c r="AE881" s="86"/>
      <c r="AF881" s="87"/>
    </row>
    <row r="882" spans="31:32" ht="15.75" customHeight="1">
      <c r="AE882" s="86"/>
      <c r="AF882" s="87"/>
    </row>
    <row r="883" spans="31:32" ht="15.75" customHeight="1">
      <c r="AE883" s="86"/>
      <c r="AF883" s="87"/>
    </row>
    <row r="884" spans="31:32" ht="15.75" customHeight="1">
      <c r="AE884" s="86"/>
      <c r="AF884" s="87"/>
    </row>
    <row r="885" spans="31:32" ht="15.75" customHeight="1">
      <c r="AE885" s="86"/>
      <c r="AF885" s="87"/>
    </row>
    <row r="886" spans="31:32" ht="15.75" customHeight="1">
      <c r="AE886" s="86"/>
      <c r="AF886" s="87"/>
    </row>
    <row r="887" spans="31:32" ht="15.75" customHeight="1">
      <c r="AE887" s="86"/>
      <c r="AF887" s="87"/>
    </row>
    <row r="888" spans="31:32" ht="15.75" customHeight="1">
      <c r="AE888" s="86"/>
      <c r="AF888" s="87"/>
    </row>
    <row r="889" spans="31:32" ht="15.75" customHeight="1">
      <c r="AE889" s="86"/>
      <c r="AF889" s="87"/>
    </row>
    <row r="890" spans="31:32" ht="15.75" customHeight="1">
      <c r="AE890" s="86"/>
      <c r="AF890" s="87"/>
    </row>
    <row r="891" spans="31:32" ht="15.75" customHeight="1">
      <c r="AE891" s="86"/>
      <c r="AF891" s="87"/>
    </row>
    <row r="892" spans="31:32" ht="15.75" customHeight="1">
      <c r="AE892" s="86"/>
      <c r="AF892" s="87"/>
    </row>
    <row r="893" spans="31:32" ht="15.75" customHeight="1">
      <c r="AE893" s="86"/>
      <c r="AF893" s="87"/>
    </row>
    <row r="894" spans="31:32" ht="15.75" customHeight="1">
      <c r="AE894" s="86"/>
      <c r="AF894" s="87"/>
    </row>
    <row r="895" spans="31:32" ht="15.75" customHeight="1">
      <c r="AE895" s="86"/>
      <c r="AF895" s="87"/>
    </row>
    <row r="896" spans="31:32" ht="15.75" customHeight="1">
      <c r="AE896" s="86"/>
      <c r="AF896" s="87"/>
    </row>
    <row r="897" spans="31:32" ht="15.75" customHeight="1">
      <c r="AE897" s="86"/>
      <c r="AF897" s="87"/>
    </row>
    <row r="898" spans="31:32" ht="15.75" customHeight="1">
      <c r="AE898" s="86"/>
      <c r="AF898" s="87"/>
    </row>
    <row r="899" spans="31:32" ht="15.75" customHeight="1">
      <c r="AE899" s="86"/>
      <c r="AF899" s="87"/>
    </row>
    <row r="900" spans="31:32" ht="15.75" customHeight="1">
      <c r="AE900" s="86"/>
      <c r="AF900" s="87"/>
    </row>
    <row r="901" spans="31:32" ht="15.75" customHeight="1">
      <c r="AE901" s="86"/>
      <c r="AF901" s="87"/>
    </row>
    <row r="902" spans="31:32" ht="15.75" customHeight="1">
      <c r="AE902" s="86"/>
      <c r="AF902" s="87"/>
    </row>
    <row r="903" spans="31:32" ht="15.75" customHeight="1">
      <c r="AE903" s="86"/>
      <c r="AF903" s="87"/>
    </row>
    <row r="904" spans="31:32" ht="15.75" customHeight="1">
      <c r="AE904" s="86"/>
      <c r="AF904" s="87"/>
    </row>
    <row r="905" spans="31:32" ht="15.75" customHeight="1">
      <c r="AE905" s="86"/>
      <c r="AF905" s="87"/>
    </row>
    <row r="906" spans="31:32" ht="15.75" customHeight="1">
      <c r="AE906" s="86"/>
      <c r="AF906" s="87"/>
    </row>
    <row r="907" spans="31:32" ht="15.75" customHeight="1">
      <c r="AE907" s="86"/>
      <c r="AF907" s="87"/>
    </row>
    <row r="908" spans="31:32" ht="15.75" customHeight="1">
      <c r="AE908" s="86"/>
      <c r="AF908" s="87"/>
    </row>
    <row r="909" spans="31:32" ht="15.75" customHeight="1">
      <c r="AE909" s="86"/>
      <c r="AF909" s="87"/>
    </row>
    <row r="910" spans="31:32" ht="15.75" customHeight="1">
      <c r="AE910" s="86"/>
      <c r="AF910" s="87"/>
    </row>
    <row r="911" spans="31:32" ht="15.75" customHeight="1">
      <c r="AE911" s="86"/>
      <c r="AF911" s="87"/>
    </row>
    <row r="912" spans="31:32" ht="15.75" customHeight="1">
      <c r="AE912" s="86"/>
      <c r="AF912" s="87"/>
    </row>
    <row r="913" spans="31:32" ht="15.75" customHeight="1">
      <c r="AE913" s="86"/>
      <c r="AF913" s="87"/>
    </row>
    <row r="914" spans="31:32" ht="15.75" customHeight="1">
      <c r="AE914" s="86"/>
      <c r="AF914" s="87"/>
    </row>
    <row r="915" spans="31:32" ht="15.75" customHeight="1">
      <c r="AE915" s="86"/>
      <c r="AF915" s="87"/>
    </row>
    <row r="916" spans="31:32" ht="15.75" customHeight="1">
      <c r="AE916" s="86"/>
      <c r="AF916" s="87"/>
    </row>
    <row r="917" spans="31:32" ht="15.75" customHeight="1">
      <c r="AE917" s="86"/>
      <c r="AF917" s="87"/>
    </row>
    <row r="918" spans="31:32" ht="15.75" customHeight="1">
      <c r="AE918" s="86"/>
      <c r="AF918" s="87"/>
    </row>
    <row r="919" spans="31:32" ht="15.75" customHeight="1">
      <c r="AE919" s="86"/>
      <c r="AF919" s="87"/>
    </row>
    <row r="920" spans="31:32" ht="15.75" customHeight="1">
      <c r="AE920" s="86"/>
      <c r="AF920" s="87"/>
    </row>
    <row r="921" spans="31:32" ht="15.75" customHeight="1">
      <c r="AE921" s="86"/>
      <c r="AF921" s="87"/>
    </row>
    <row r="922" spans="31:32" ht="15.75" customHeight="1">
      <c r="AE922" s="86"/>
      <c r="AF922" s="87"/>
    </row>
    <row r="923" spans="31:32" ht="15.75" customHeight="1">
      <c r="AE923" s="86"/>
      <c r="AF923" s="87"/>
    </row>
    <row r="924" spans="31:32" ht="15.75" customHeight="1">
      <c r="AE924" s="86"/>
      <c r="AF924" s="87"/>
    </row>
    <row r="925" spans="31:32" ht="15.75" customHeight="1">
      <c r="AE925" s="86"/>
      <c r="AF925" s="87"/>
    </row>
    <row r="926" spans="31:32" ht="15.75" customHeight="1">
      <c r="AE926" s="86"/>
      <c r="AF926" s="87"/>
    </row>
    <row r="927" spans="31:32" ht="15.75" customHeight="1">
      <c r="AE927" s="86"/>
      <c r="AF927" s="87"/>
    </row>
    <row r="928" spans="31:32" ht="15.75" customHeight="1">
      <c r="AE928" s="86"/>
      <c r="AF928" s="87"/>
    </row>
    <row r="929" spans="31:32" ht="15.75" customHeight="1">
      <c r="AE929" s="86"/>
      <c r="AF929" s="87"/>
    </row>
    <row r="930" spans="31:32" ht="15.75" customHeight="1">
      <c r="AE930" s="86"/>
      <c r="AF930" s="87"/>
    </row>
    <row r="931" spans="31:32" ht="15.75" customHeight="1">
      <c r="AE931" s="86"/>
      <c r="AF931" s="87"/>
    </row>
    <row r="932" spans="31:32" ht="15.75" customHeight="1">
      <c r="AE932" s="86"/>
      <c r="AF932" s="87"/>
    </row>
    <row r="933" spans="31:32" ht="15.75" customHeight="1">
      <c r="AE933" s="86"/>
      <c r="AF933" s="87"/>
    </row>
    <row r="934" spans="31:32" ht="15.75" customHeight="1">
      <c r="AE934" s="86"/>
      <c r="AF934" s="87"/>
    </row>
    <row r="935" spans="31:32" ht="15.75" customHeight="1">
      <c r="AE935" s="86"/>
      <c r="AF935" s="87"/>
    </row>
    <row r="936" spans="31:32" ht="15.75" customHeight="1">
      <c r="AE936" s="86"/>
      <c r="AF936" s="87"/>
    </row>
    <row r="937" spans="31:32" ht="15.75" customHeight="1">
      <c r="AE937" s="86"/>
      <c r="AF937" s="87"/>
    </row>
    <row r="938" spans="31:32" ht="15.75" customHeight="1">
      <c r="AE938" s="86"/>
      <c r="AF938" s="87"/>
    </row>
    <row r="939" spans="31:32" ht="15.75" customHeight="1">
      <c r="AE939" s="86"/>
      <c r="AF939" s="87"/>
    </row>
    <row r="940" spans="31:32" ht="15.75" customHeight="1">
      <c r="AE940" s="86"/>
      <c r="AF940" s="87"/>
    </row>
    <row r="941" spans="31:32" ht="15.75" customHeight="1">
      <c r="AE941" s="86"/>
      <c r="AF941" s="87"/>
    </row>
    <row r="942" spans="31:32" ht="15.75" customHeight="1">
      <c r="AE942" s="86"/>
      <c r="AF942" s="87"/>
    </row>
    <row r="943" spans="31:32" ht="15.75" customHeight="1">
      <c r="AE943" s="86"/>
      <c r="AF943" s="87"/>
    </row>
    <row r="944" spans="31:32" ht="15.75" customHeight="1">
      <c r="AE944" s="86"/>
      <c r="AF944" s="87"/>
    </row>
    <row r="945" spans="31:32" ht="15.75" customHeight="1">
      <c r="AE945" s="86"/>
      <c r="AF945" s="87"/>
    </row>
    <row r="946" spans="31:32" ht="15.75" customHeight="1">
      <c r="AE946" s="86"/>
      <c r="AF946" s="87"/>
    </row>
    <row r="947" spans="31:32" ht="15.75" customHeight="1">
      <c r="AE947" s="86"/>
      <c r="AF947" s="87"/>
    </row>
    <row r="948" spans="31:32" ht="15.75" customHeight="1">
      <c r="AE948" s="86"/>
      <c r="AF948" s="87"/>
    </row>
    <row r="949" spans="31:32" ht="15.75" customHeight="1">
      <c r="AE949" s="86"/>
      <c r="AF949" s="87"/>
    </row>
    <row r="950" spans="31:32" ht="15.75" customHeight="1">
      <c r="AE950" s="86"/>
      <c r="AF950" s="87"/>
    </row>
    <row r="951" spans="31:32" ht="15.75" customHeight="1">
      <c r="AE951" s="86"/>
      <c r="AF951" s="87"/>
    </row>
    <row r="952" spans="31:32" ht="15.75" customHeight="1">
      <c r="AE952" s="86"/>
      <c r="AF952" s="87"/>
    </row>
    <row r="953" spans="31:32" ht="15.75" customHeight="1">
      <c r="AE953" s="86"/>
      <c r="AF953" s="87"/>
    </row>
    <row r="954" spans="31:32" ht="15.75" customHeight="1">
      <c r="AE954" s="86"/>
      <c r="AF954" s="87"/>
    </row>
    <row r="955" spans="31:32" ht="15.75" customHeight="1">
      <c r="AE955" s="86"/>
      <c r="AF955" s="87"/>
    </row>
    <row r="956" spans="31:32" ht="15.75" customHeight="1">
      <c r="AE956" s="86"/>
      <c r="AF956" s="87"/>
    </row>
    <row r="957" spans="31:32" ht="15.75" customHeight="1">
      <c r="AE957" s="86"/>
      <c r="AF957" s="87"/>
    </row>
    <row r="958" spans="31:32" ht="15.75" customHeight="1">
      <c r="AE958" s="86"/>
      <c r="AF958" s="87"/>
    </row>
    <row r="959" spans="31:32" ht="15.75" customHeight="1">
      <c r="AE959" s="86"/>
      <c r="AF959" s="87"/>
    </row>
    <row r="960" spans="31:32" ht="15.75" customHeight="1">
      <c r="AE960" s="86"/>
      <c r="AF960" s="87"/>
    </row>
    <row r="961" spans="31:32" ht="15.75" customHeight="1">
      <c r="AE961" s="86"/>
      <c r="AF961" s="87"/>
    </row>
    <row r="962" spans="31:32" ht="15.75" customHeight="1">
      <c r="AE962" s="86"/>
      <c r="AF962" s="87"/>
    </row>
    <row r="963" spans="31:32" ht="15.75" customHeight="1">
      <c r="AE963" s="86"/>
      <c r="AF963" s="87"/>
    </row>
    <row r="964" spans="31:32" ht="15.75" customHeight="1">
      <c r="AE964" s="86"/>
      <c r="AF964" s="87"/>
    </row>
    <row r="965" spans="31:32" ht="15.75" customHeight="1">
      <c r="AE965" s="86"/>
      <c r="AF965" s="87"/>
    </row>
    <row r="966" spans="31:32" ht="15.75" customHeight="1">
      <c r="AE966" s="86"/>
      <c r="AF966" s="87"/>
    </row>
    <row r="967" spans="31:32" ht="15.75" customHeight="1">
      <c r="AE967" s="86"/>
      <c r="AF967" s="87"/>
    </row>
    <row r="968" spans="31:32" ht="15.75" customHeight="1">
      <c r="AE968" s="86"/>
      <c r="AF968" s="87"/>
    </row>
    <row r="969" spans="31:32" ht="15.75" customHeight="1">
      <c r="AE969" s="86"/>
      <c r="AF969" s="87"/>
    </row>
    <row r="970" spans="31:32" ht="15.75" customHeight="1">
      <c r="AE970" s="86"/>
      <c r="AF970" s="87"/>
    </row>
    <row r="971" spans="31:32" ht="15.75" customHeight="1">
      <c r="AE971" s="86"/>
      <c r="AF971" s="87"/>
    </row>
    <row r="972" spans="31:32" ht="15.75" customHeight="1">
      <c r="AE972" s="86"/>
      <c r="AF972" s="87"/>
    </row>
    <row r="973" spans="31:32" ht="15.75" customHeight="1">
      <c r="AE973" s="86"/>
      <c r="AF973" s="87"/>
    </row>
    <row r="974" spans="31:32" ht="15.75" customHeight="1">
      <c r="AE974" s="86"/>
      <c r="AF974" s="87"/>
    </row>
    <row r="975" spans="31:32" ht="15.75" customHeight="1">
      <c r="AE975" s="86"/>
      <c r="AF975" s="87"/>
    </row>
    <row r="976" spans="31:32" ht="15.75" customHeight="1">
      <c r="AE976" s="86"/>
      <c r="AF976" s="87"/>
    </row>
    <row r="977" spans="31:32" ht="15.75" customHeight="1">
      <c r="AE977" s="86"/>
      <c r="AF977" s="87"/>
    </row>
    <row r="978" spans="31:32" ht="15.75" customHeight="1">
      <c r="AE978" s="86"/>
      <c r="AF978" s="87"/>
    </row>
    <row r="979" spans="31:32" ht="15.75" customHeight="1">
      <c r="AE979" s="86"/>
      <c r="AF979" s="87"/>
    </row>
    <row r="980" spans="31:32" ht="15.75" customHeight="1">
      <c r="AE980" s="86"/>
      <c r="AF980" s="87"/>
    </row>
    <row r="981" spans="31:32" ht="15.75" customHeight="1">
      <c r="AE981" s="86"/>
      <c r="AF981" s="87"/>
    </row>
    <row r="982" spans="31:32" ht="15.75" customHeight="1">
      <c r="AE982" s="86"/>
      <c r="AF982" s="87"/>
    </row>
    <row r="983" spans="31:32" ht="15.75" customHeight="1">
      <c r="AE983" s="86"/>
      <c r="AF983" s="87"/>
    </row>
    <row r="984" spans="31:32" ht="15.75" customHeight="1">
      <c r="AE984" s="86"/>
      <c r="AF984" s="87"/>
    </row>
    <row r="985" spans="31:32" ht="15.75" customHeight="1">
      <c r="AE985" s="86"/>
      <c r="AF985" s="87"/>
    </row>
    <row r="986" spans="31:32" ht="15.75" customHeight="1">
      <c r="AE986" s="86"/>
      <c r="AF986" s="87"/>
    </row>
    <row r="987" spans="31:32" ht="15.75" customHeight="1">
      <c r="AE987" s="86"/>
      <c r="AF987" s="87"/>
    </row>
    <row r="988" spans="31:32" ht="15.75" customHeight="1">
      <c r="AE988" s="86"/>
      <c r="AF988" s="87"/>
    </row>
    <row r="989" spans="31:32" ht="15.75" customHeight="1">
      <c r="AE989" s="86"/>
      <c r="AF989" s="87"/>
    </row>
    <row r="990" spans="31:32" ht="15.75" customHeight="1">
      <c r="AE990" s="86"/>
      <c r="AF990" s="87"/>
    </row>
    <row r="991" spans="31:32" ht="15.75" customHeight="1">
      <c r="AE991" s="86"/>
      <c r="AF991" s="87"/>
    </row>
    <row r="992" spans="31:32" ht="15.75" customHeight="1">
      <c r="AE992" s="86"/>
      <c r="AF992" s="87"/>
    </row>
    <row r="993" spans="31:32" ht="15.75" customHeight="1">
      <c r="AE993" s="86"/>
      <c r="AF993" s="87"/>
    </row>
    <row r="994" spans="31:32" ht="15.75" customHeight="1">
      <c r="AE994" s="86"/>
      <c r="AF994" s="87"/>
    </row>
    <row r="995" spans="31:32" ht="15.75" customHeight="1">
      <c r="AE995" s="86"/>
      <c r="AF995" s="87"/>
    </row>
    <row r="996" spans="31:32" ht="15.75" customHeight="1">
      <c r="AE996" s="86"/>
      <c r="AF996" s="87"/>
    </row>
    <row r="997" spans="31:32" ht="15.75" customHeight="1">
      <c r="AE997" s="86"/>
      <c r="AF997" s="87"/>
    </row>
    <row r="998" spans="31:32" ht="15.75" customHeight="1">
      <c r="AE998" s="86"/>
      <c r="AF998" s="87"/>
    </row>
    <row r="999" spans="31:32" ht="15.75" customHeight="1">
      <c r="AE999" s="86"/>
      <c r="AF999" s="87"/>
    </row>
    <row r="1000" spans="31:32" ht="15.75" customHeight="1">
      <c r="AE1000" s="86"/>
      <c r="AF1000" s="87"/>
    </row>
  </sheetData>
  <printOptions horizontalCentered="1"/>
  <pageMargins left="0.39370078740157483" right="0.39370078740157483" top="0.78740157480314965" bottom="0.59055118110236227" header="0" footer="0"/>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E75B5"/>
    <pageSetUpPr fitToPage="1"/>
  </sheetPr>
  <dimension ref="A1:AB1000"/>
  <sheetViews>
    <sheetView showGridLines="0" zoomScaleNormal="100" workbookViewId="0">
      <pane xSplit="2" topLeftCell="C1" activePane="topRight" state="frozen"/>
      <selection pane="topRight" activeCell="C1" sqref="C1"/>
    </sheetView>
  </sheetViews>
  <sheetFormatPr baseColWidth="10" defaultColWidth="14.44140625" defaultRowHeight="15" customHeight="1"/>
  <cols>
    <col min="1" max="1" width="2.6640625" customWidth="1"/>
    <col min="2" max="2" width="79.109375" customWidth="1"/>
    <col min="3" max="18" width="11.44140625" customWidth="1"/>
    <col min="19" max="28" width="9.6640625" customWidth="1"/>
  </cols>
  <sheetData>
    <row r="1" spans="1:28" ht="12.75" customHeight="1">
      <c r="A1" s="1"/>
      <c r="B1" s="1" t="s">
        <v>0</v>
      </c>
      <c r="C1" s="1"/>
      <c r="D1" s="1"/>
      <c r="E1" s="1"/>
      <c r="F1" s="1"/>
      <c r="G1" s="1"/>
      <c r="H1" s="1"/>
      <c r="I1" s="1"/>
      <c r="J1" s="1"/>
      <c r="K1" s="1"/>
      <c r="L1" s="1"/>
      <c r="M1" s="1"/>
      <c r="N1" s="1"/>
      <c r="O1" s="1"/>
      <c r="P1" s="1"/>
      <c r="Q1" s="1"/>
      <c r="R1" s="1"/>
      <c r="S1" s="1"/>
      <c r="T1" s="1"/>
      <c r="U1" s="1"/>
      <c r="V1" s="1"/>
      <c r="W1" s="1"/>
      <c r="X1" s="1"/>
      <c r="Y1" s="1"/>
      <c r="Z1" s="1"/>
      <c r="AA1" s="1"/>
      <c r="AB1" s="11"/>
    </row>
    <row r="2" spans="1:28" ht="12.75" customHeight="1">
      <c r="A2" s="1"/>
      <c r="B2" s="1"/>
      <c r="C2" s="13" t="s">
        <v>1</v>
      </c>
      <c r="D2" s="13" t="s">
        <v>3</v>
      </c>
      <c r="E2" s="13" t="s">
        <v>4</v>
      </c>
      <c r="F2" s="13" t="s">
        <v>5</v>
      </c>
      <c r="G2" s="13" t="s">
        <v>1</v>
      </c>
      <c r="H2" s="13" t="s">
        <v>3</v>
      </c>
      <c r="I2" s="13" t="s">
        <v>4</v>
      </c>
      <c r="J2" s="13" t="s">
        <v>5</v>
      </c>
      <c r="K2" s="13" t="s">
        <v>1</v>
      </c>
      <c r="L2" s="13" t="s">
        <v>3</v>
      </c>
      <c r="M2" s="13" t="s">
        <v>4</v>
      </c>
      <c r="N2" s="13" t="s">
        <v>5</v>
      </c>
      <c r="O2" s="13" t="s">
        <v>1</v>
      </c>
      <c r="P2" s="13" t="s">
        <v>3</v>
      </c>
      <c r="Q2" s="13" t="s">
        <v>4</v>
      </c>
      <c r="R2" s="13" t="s">
        <v>5</v>
      </c>
      <c r="S2" s="13" t="s">
        <v>1</v>
      </c>
      <c r="T2" s="13" t="s">
        <v>3</v>
      </c>
      <c r="U2" s="13" t="s">
        <v>4</v>
      </c>
      <c r="V2" s="13" t="s">
        <v>5</v>
      </c>
      <c r="W2" s="13" t="s">
        <v>1</v>
      </c>
      <c r="X2" s="13" t="s">
        <v>3</v>
      </c>
      <c r="Y2" s="13" t="s">
        <v>4</v>
      </c>
      <c r="Z2" s="13" t="s">
        <v>5</v>
      </c>
      <c r="AA2" s="13" t="s">
        <v>1</v>
      </c>
      <c r="AB2" s="13" t="s">
        <v>3</v>
      </c>
    </row>
    <row r="3" spans="1:28" ht="12.75" customHeight="1">
      <c r="A3" s="1"/>
      <c r="B3" s="5" t="s">
        <v>6</v>
      </c>
      <c r="C3" s="2">
        <v>2013</v>
      </c>
      <c r="D3" s="2">
        <v>2013</v>
      </c>
      <c r="E3" s="2">
        <v>2013</v>
      </c>
      <c r="F3" s="2">
        <v>2013</v>
      </c>
      <c r="G3" s="2">
        <v>2014</v>
      </c>
      <c r="H3" s="2">
        <v>2014</v>
      </c>
      <c r="I3" s="2">
        <v>2014</v>
      </c>
      <c r="J3" s="2">
        <v>2014</v>
      </c>
      <c r="K3" s="2">
        <v>2015</v>
      </c>
      <c r="L3" s="2">
        <v>2015</v>
      </c>
      <c r="M3" s="2">
        <v>2015</v>
      </c>
      <c r="N3" s="2">
        <v>2015</v>
      </c>
      <c r="O3" s="2">
        <v>2016</v>
      </c>
      <c r="P3" s="2">
        <v>2016</v>
      </c>
      <c r="Q3" s="2">
        <v>2016</v>
      </c>
      <c r="R3" s="2">
        <v>2016</v>
      </c>
      <c r="S3" s="2">
        <v>2017</v>
      </c>
      <c r="T3" s="2">
        <v>2017</v>
      </c>
      <c r="U3" s="2">
        <v>2017</v>
      </c>
      <c r="V3" s="2">
        <v>2017</v>
      </c>
      <c r="W3" s="2">
        <v>2018</v>
      </c>
      <c r="X3" s="2">
        <v>2018</v>
      </c>
      <c r="Y3" s="2">
        <v>2018</v>
      </c>
      <c r="Z3" s="2">
        <v>2018</v>
      </c>
      <c r="AA3" s="2">
        <v>2019</v>
      </c>
      <c r="AB3" s="2">
        <v>2019</v>
      </c>
    </row>
    <row r="4" spans="1:28" ht="12.75" customHeight="1">
      <c r="A4" s="1"/>
      <c r="B4" s="8" t="s">
        <v>18</v>
      </c>
      <c r="C4" s="9" t="s">
        <v>17</v>
      </c>
      <c r="D4" s="9" t="s">
        <v>17</v>
      </c>
      <c r="E4" s="9" t="s">
        <v>17</v>
      </c>
      <c r="F4" s="9" t="s">
        <v>17</v>
      </c>
      <c r="G4" s="15"/>
      <c r="H4" s="15"/>
      <c r="I4" s="15"/>
      <c r="J4" s="15"/>
      <c r="K4" s="15"/>
      <c r="L4" s="15"/>
      <c r="M4" s="15"/>
      <c r="N4" s="15"/>
      <c r="O4" s="15"/>
      <c r="P4" s="15"/>
      <c r="Q4" s="15"/>
      <c r="R4" s="15"/>
      <c r="S4" s="15"/>
      <c r="T4" s="15"/>
      <c r="U4" s="15"/>
      <c r="V4" s="15"/>
      <c r="W4" s="15"/>
      <c r="X4" s="15"/>
      <c r="Y4" s="15"/>
      <c r="Z4" s="15"/>
      <c r="AA4" s="15"/>
      <c r="AB4" s="15"/>
    </row>
    <row r="5" spans="1:28" ht="12.75" customHeight="1">
      <c r="A5" s="11"/>
      <c r="B5" s="17"/>
      <c r="C5" s="11"/>
      <c r="D5" s="11"/>
      <c r="E5" s="11"/>
      <c r="F5" s="11"/>
      <c r="G5" s="11"/>
      <c r="H5" s="11"/>
      <c r="I5" s="11"/>
      <c r="J5" s="11"/>
      <c r="K5" s="11"/>
      <c r="L5" s="11"/>
      <c r="M5" s="11"/>
      <c r="N5" s="11"/>
      <c r="O5" s="11"/>
      <c r="P5" s="11"/>
      <c r="Q5" s="11"/>
      <c r="R5" s="11"/>
      <c r="S5" s="11"/>
      <c r="T5" s="11"/>
      <c r="U5" s="11"/>
      <c r="V5" s="11"/>
      <c r="W5" s="11"/>
      <c r="X5" s="11"/>
      <c r="Y5" s="11"/>
      <c r="Z5" s="11"/>
      <c r="AA5" s="11"/>
      <c r="AB5" s="19"/>
    </row>
    <row r="6" spans="1:28" ht="12.75" customHeight="1">
      <c r="A6" s="11"/>
      <c r="B6" s="18" t="s">
        <v>21</v>
      </c>
      <c r="C6" s="21">
        <v>107</v>
      </c>
      <c r="D6" s="21">
        <v>482</v>
      </c>
      <c r="E6" s="21">
        <v>515</v>
      </c>
      <c r="F6" s="21">
        <v>1490</v>
      </c>
      <c r="G6" s="21">
        <v>101</v>
      </c>
      <c r="H6" s="21">
        <v>291</v>
      </c>
      <c r="I6" s="21">
        <v>490</v>
      </c>
      <c r="J6" s="21">
        <v>382</v>
      </c>
      <c r="K6" s="21">
        <v>846</v>
      </c>
      <c r="L6" s="21">
        <v>1286</v>
      </c>
      <c r="M6" s="21">
        <v>2251</v>
      </c>
      <c r="N6" s="21">
        <v>1966</v>
      </c>
      <c r="O6" s="21">
        <v>219</v>
      </c>
      <c r="P6" s="21">
        <v>578</v>
      </c>
      <c r="Q6" s="21">
        <v>970</v>
      </c>
      <c r="R6" s="21">
        <v>1258</v>
      </c>
      <c r="S6" s="21">
        <v>216.30976254812933</v>
      </c>
      <c r="T6" s="21">
        <v>1951.5820000000001</v>
      </c>
      <c r="U6" s="21">
        <v>2730.297</v>
      </c>
      <c r="V6" s="21">
        <v>3143.933</v>
      </c>
      <c r="W6" s="21">
        <v>389.12700000000001</v>
      </c>
      <c r="X6" s="21">
        <v>981.89700000000005</v>
      </c>
      <c r="Y6" s="21">
        <v>1633.6369999999999</v>
      </c>
      <c r="Z6" s="21">
        <v>1680.694</v>
      </c>
      <c r="AA6" s="21">
        <v>513.63</v>
      </c>
      <c r="AB6" s="27">
        <v>1081.1310000000001</v>
      </c>
    </row>
    <row r="7" spans="1:28" ht="26.4">
      <c r="A7" s="11"/>
      <c r="B7" s="28" t="s">
        <v>22</v>
      </c>
      <c r="C7" s="31">
        <v>0</v>
      </c>
      <c r="D7" s="31">
        <v>0</v>
      </c>
      <c r="E7" s="31">
        <v>-2</v>
      </c>
      <c r="F7" s="31">
        <v>-2</v>
      </c>
      <c r="G7" s="31">
        <v>-37</v>
      </c>
      <c r="H7" s="31">
        <v>-40</v>
      </c>
      <c r="I7" s="31">
        <v>-40</v>
      </c>
      <c r="J7" s="31">
        <v>-91</v>
      </c>
      <c r="K7" s="31">
        <v>0</v>
      </c>
      <c r="L7" s="31">
        <v>0</v>
      </c>
      <c r="M7" s="31">
        <v>-784</v>
      </c>
      <c r="N7" s="31">
        <v>-778</v>
      </c>
      <c r="O7" s="31">
        <v>0</v>
      </c>
      <c r="P7" s="31">
        <v>0</v>
      </c>
      <c r="Q7" s="31">
        <v>0</v>
      </c>
      <c r="R7" s="31">
        <v>0</v>
      </c>
      <c r="S7" s="31">
        <v>0</v>
      </c>
      <c r="T7" s="31">
        <v>0</v>
      </c>
      <c r="U7" s="31">
        <v>0</v>
      </c>
      <c r="V7" s="31">
        <v>0</v>
      </c>
      <c r="W7" s="31">
        <v>0</v>
      </c>
      <c r="X7" s="31">
        <v>0</v>
      </c>
      <c r="Y7" s="31">
        <v>0</v>
      </c>
      <c r="Z7" s="31">
        <v>0</v>
      </c>
      <c r="AA7" s="31">
        <v>0</v>
      </c>
      <c r="AB7" s="32">
        <v>0</v>
      </c>
    </row>
    <row r="8" spans="1:28" ht="12.75" customHeight="1">
      <c r="A8" s="11"/>
      <c r="B8" s="33" t="s">
        <v>27</v>
      </c>
      <c r="C8" s="25">
        <v>117</v>
      </c>
      <c r="D8" s="25">
        <v>238</v>
      </c>
      <c r="E8" s="25">
        <v>362</v>
      </c>
      <c r="F8" s="25">
        <v>629</v>
      </c>
      <c r="G8" s="25">
        <v>123</v>
      </c>
      <c r="H8" s="25">
        <v>235</v>
      </c>
      <c r="I8" s="25">
        <v>359</v>
      </c>
      <c r="J8" s="25">
        <v>598</v>
      </c>
      <c r="K8" s="25">
        <v>124</v>
      </c>
      <c r="L8" s="25">
        <v>246</v>
      </c>
      <c r="M8" s="25">
        <v>389</v>
      </c>
      <c r="N8" s="25">
        <v>1000</v>
      </c>
      <c r="O8" s="25">
        <v>123</v>
      </c>
      <c r="P8" s="25">
        <v>294</v>
      </c>
      <c r="Q8" s="25">
        <v>437</v>
      </c>
      <c r="R8" s="25">
        <v>609</v>
      </c>
      <c r="S8" s="25">
        <v>144.71199999999999</v>
      </c>
      <c r="T8" s="25">
        <v>309.21699999999998</v>
      </c>
      <c r="U8" s="25">
        <v>469.80700000000002</v>
      </c>
      <c r="V8" s="25">
        <v>685.03499999999997</v>
      </c>
      <c r="W8" s="25">
        <v>177.04</v>
      </c>
      <c r="X8" s="25">
        <v>476.89600000000002</v>
      </c>
      <c r="Y8" s="25">
        <v>658.10799999999995</v>
      </c>
      <c r="Z8" s="25">
        <v>1478.51</v>
      </c>
      <c r="AA8" s="25">
        <v>327.52100000000002</v>
      </c>
      <c r="AB8" s="34">
        <v>635.67999999999995</v>
      </c>
    </row>
    <row r="9" spans="1:28" ht="12.75" customHeight="1">
      <c r="A9" s="11"/>
      <c r="B9" s="33" t="s">
        <v>29</v>
      </c>
      <c r="C9" s="25"/>
      <c r="D9" s="25"/>
      <c r="E9" s="25"/>
      <c r="F9" s="25"/>
      <c r="G9" s="25"/>
      <c r="H9" s="25"/>
      <c r="I9" s="25"/>
      <c r="J9" s="25"/>
      <c r="K9" s="25"/>
      <c r="L9" s="25"/>
      <c r="M9" s="25"/>
      <c r="N9" s="25"/>
      <c r="O9" s="25">
        <v>-61</v>
      </c>
      <c r="P9" s="25">
        <v>-46</v>
      </c>
      <c r="Q9" s="25">
        <v>-29</v>
      </c>
      <c r="R9" s="25">
        <v>-65</v>
      </c>
      <c r="S9" s="25">
        <v>-87</v>
      </c>
      <c r="T9" s="25">
        <v>-74</v>
      </c>
      <c r="U9" s="25">
        <v>-77</v>
      </c>
      <c r="V9" s="25">
        <v>-91</v>
      </c>
      <c r="W9" s="25">
        <v>-69.774000000000001</v>
      </c>
      <c r="X9" s="25">
        <v>-66.266000000000005</v>
      </c>
      <c r="Y9" s="25">
        <v>-53.625999999999998</v>
      </c>
      <c r="Z9" s="25">
        <v>-90.263999999999996</v>
      </c>
      <c r="AA9" s="25">
        <v>-65.415999999999997</v>
      </c>
      <c r="AB9" s="34">
        <v>-50.686999999999998</v>
      </c>
    </row>
    <row r="10" spans="1:28" ht="12.75" customHeight="1">
      <c r="A10" s="11"/>
      <c r="B10" s="33" t="s">
        <v>31</v>
      </c>
      <c r="C10" s="25">
        <v>26</v>
      </c>
      <c r="D10" s="25">
        <v>85</v>
      </c>
      <c r="E10" s="25">
        <v>125</v>
      </c>
      <c r="F10" s="25">
        <v>182</v>
      </c>
      <c r="G10" s="25">
        <v>202</v>
      </c>
      <c r="H10" s="25">
        <v>445</v>
      </c>
      <c r="I10" s="25">
        <v>707</v>
      </c>
      <c r="J10" s="25">
        <v>877</v>
      </c>
      <c r="K10" s="25">
        <v>-354</v>
      </c>
      <c r="L10" s="25">
        <v>-232</v>
      </c>
      <c r="M10" s="25">
        <v>-108</v>
      </c>
      <c r="N10" s="25">
        <v>-25</v>
      </c>
      <c r="O10" s="25">
        <v>43</v>
      </c>
      <c r="P10" s="25">
        <v>102</v>
      </c>
      <c r="Q10" s="25">
        <v>155</v>
      </c>
      <c r="R10" s="25">
        <v>199</v>
      </c>
      <c r="S10" s="25">
        <v>57.866</v>
      </c>
      <c r="T10" s="25">
        <v>87.418999999999997</v>
      </c>
      <c r="U10" s="25">
        <v>102.441</v>
      </c>
      <c r="V10" s="25">
        <v>133.946</v>
      </c>
      <c r="W10" s="25">
        <v>5.86</v>
      </c>
      <c r="X10" s="25">
        <v>0.58899999999999864</v>
      </c>
      <c r="Y10" s="25">
        <v>15.066000000000001</v>
      </c>
      <c r="Z10" s="25">
        <v>-20.111999999999998</v>
      </c>
      <c r="AA10" s="25">
        <v>-21.2</v>
      </c>
      <c r="AB10" s="34">
        <v>61.735999999999997</v>
      </c>
    </row>
    <row r="11" spans="1:28" ht="12.75" customHeight="1">
      <c r="A11" s="11"/>
      <c r="B11" s="33" t="s">
        <v>32</v>
      </c>
      <c r="C11" s="25">
        <v>-145</v>
      </c>
      <c r="D11" s="25">
        <v>-494</v>
      </c>
      <c r="E11" s="25">
        <v>-516</v>
      </c>
      <c r="F11" s="25">
        <v>-636</v>
      </c>
      <c r="G11" s="25">
        <v>-301</v>
      </c>
      <c r="H11" s="25">
        <v>-496</v>
      </c>
      <c r="I11" s="25">
        <v>-615</v>
      </c>
      <c r="J11" s="25">
        <v>-635</v>
      </c>
      <c r="K11" s="25">
        <v>-213</v>
      </c>
      <c r="L11" s="25">
        <v>-532</v>
      </c>
      <c r="M11" s="25">
        <v>-681</v>
      </c>
      <c r="N11" s="25">
        <v>-738</v>
      </c>
      <c r="O11" s="25">
        <v>-179</v>
      </c>
      <c r="P11" s="25">
        <v>-366</v>
      </c>
      <c r="Q11" s="25">
        <v>-521</v>
      </c>
      <c r="R11" s="25">
        <v>-577</v>
      </c>
      <c r="S11" s="25">
        <v>-178.493742886821</v>
      </c>
      <c r="T11" s="25">
        <v>-525.3988544361722</v>
      </c>
      <c r="U11" s="25">
        <v>-678.12130732980677</v>
      </c>
      <c r="V11" s="25">
        <v>-827.899</v>
      </c>
      <c r="W11" s="25">
        <v>-193.977</v>
      </c>
      <c r="X11" s="25">
        <v>-411.03</v>
      </c>
      <c r="Y11" s="25">
        <v>-598.85500000000002</v>
      </c>
      <c r="Z11" s="25">
        <v>-940.851</v>
      </c>
      <c r="AA11" s="25">
        <v>-300.93400000000003</v>
      </c>
      <c r="AB11" s="34">
        <v>-596.61900000000003</v>
      </c>
    </row>
    <row r="12" spans="1:28" ht="12.75" customHeight="1">
      <c r="A12" s="11"/>
      <c r="B12" s="39" t="s">
        <v>33</v>
      </c>
      <c r="C12" s="25">
        <v>-1</v>
      </c>
      <c r="D12" s="25">
        <v>-12</v>
      </c>
      <c r="E12" s="25">
        <v>203</v>
      </c>
      <c r="F12" s="25">
        <v>-943</v>
      </c>
      <c r="G12" s="25">
        <v>-10</v>
      </c>
      <c r="H12" s="25">
        <v>-11</v>
      </c>
      <c r="I12" s="25">
        <v>-121</v>
      </c>
      <c r="J12" s="25">
        <v>-121</v>
      </c>
      <c r="K12" s="25">
        <v>-291</v>
      </c>
      <c r="L12" s="25">
        <v>-418</v>
      </c>
      <c r="M12" s="25">
        <v>-435</v>
      </c>
      <c r="N12" s="25">
        <v>-437</v>
      </c>
      <c r="O12" s="25">
        <v>-24</v>
      </c>
      <c r="P12" s="25">
        <v>-35</v>
      </c>
      <c r="Q12" s="25">
        <v>-80</v>
      </c>
      <c r="R12" s="25">
        <v>-137</v>
      </c>
      <c r="S12" s="25">
        <v>0</v>
      </c>
      <c r="T12" s="25">
        <v>-1310</v>
      </c>
      <c r="U12" s="25">
        <v>-1547</v>
      </c>
      <c r="V12" s="25">
        <v>-1697</v>
      </c>
      <c r="W12" s="25">
        <v>-6.8789999999999996</v>
      </c>
      <c r="X12" s="25">
        <v>-6.8609999999999998</v>
      </c>
      <c r="Y12" s="25">
        <v>-19.524999999999999</v>
      </c>
      <c r="Z12" s="25">
        <v>-23.155999999999999</v>
      </c>
      <c r="AA12" s="25">
        <v>1.2470000000000001</v>
      </c>
      <c r="AB12" s="34">
        <v>1.901</v>
      </c>
    </row>
    <row r="13" spans="1:28" ht="12.75" customHeight="1">
      <c r="A13" s="11"/>
      <c r="B13" s="39" t="s">
        <v>35</v>
      </c>
      <c r="C13" s="25">
        <v>-484</v>
      </c>
      <c r="D13" s="25">
        <v>-444</v>
      </c>
      <c r="E13" s="25">
        <v>-506</v>
      </c>
      <c r="F13" s="25">
        <v>-4</v>
      </c>
      <c r="G13" s="25">
        <v>-139</v>
      </c>
      <c r="H13" s="25">
        <v>-76</v>
      </c>
      <c r="I13" s="25">
        <v>-15</v>
      </c>
      <c r="J13" s="25">
        <v>220</v>
      </c>
      <c r="K13" s="25">
        <v>-130</v>
      </c>
      <c r="L13" s="25">
        <v>12</v>
      </c>
      <c r="M13" s="25">
        <v>58</v>
      </c>
      <c r="N13" s="25">
        <v>5</v>
      </c>
      <c r="O13" s="25">
        <v>47</v>
      </c>
      <c r="P13" s="25">
        <v>274</v>
      </c>
      <c r="Q13" s="25">
        <v>69</v>
      </c>
      <c r="R13" s="25">
        <v>219</v>
      </c>
      <c r="S13" s="25">
        <v>6</v>
      </c>
      <c r="T13" s="25">
        <v>-88</v>
      </c>
      <c r="U13" s="25">
        <v>-46</v>
      </c>
      <c r="V13" s="25">
        <v>-57</v>
      </c>
      <c r="W13" s="25">
        <v>33.393999999999998</v>
      </c>
      <c r="X13" s="25">
        <v>-90.006</v>
      </c>
      <c r="Y13" s="25">
        <v>-183.79900000000001</v>
      </c>
      <c r="Z13" s="25">
        <v>-303.541</v>
      </c>
      <c r="AA13" s="25">
        <v>323.005</v>
      </c>
      <c r="AB13" s="34">
        <v>132.42400000000001</v>
      </c>
    </row>
    <row r="14" spans="1:28" ht="12.75" customHeight="1">
      <c r="A14" s="11"/>
      <c r="B14" s="35" t="s">
        <v>36</v>
      </c>
      <c r="C14" s="36">
        <v>-380</v>
      </c>
      <c r="D14" s="36">
        <v>-145</v>
      </c>
      <c r="E14" s="36">
        <v>181</v>
      </c>
      <c r="F14" s="36">
        <v>716</v>
      </c>
      <c r="G14" s="36">
        <v>-61</v>
      </c>
      <c r="H14" s="36">
        <v>348</v>
      </c>
      <c r="I14" s="36">
        <v>765</v>
      </c>
      <c r="J14" s="36">
        <v>1230</v>
      </c>
      <c r="K14" s="36">
        <v>-18</v>
      </c>
      <c r="L14" s="36">
        <v>362</v>
      </c>
      <c r="M14" s="36">
        <v>690</v>
      </c>
      <c r="N14" s="36">
        <v>993</v>
      </c>
      <c r="O14" s="36">
        <v>168</v>
      </c>
      <c r="P14" s="36">
        <v>801</v>
      </c>
      <c r="Q14" s="36">
        <v>1001</v>
      </c>
      <c r="R14" s="36">
        <v>1506</v>
      </c>
      <c r="S14" s="36">
        <v>159.39401966130833</v>
      </c>
      <c r="T14" s="36">
        <v>350.81914556382753</v>
      </c>
      <c r="U14" s="36">
        <v>954.4236926701933</v>
      </c>
      <c r="V14" s="36">
        <v>1290.0149999999999</v>
      </c>
      <c r="W14" s="36">
        <v>334.79199999999997</v>
      </c>
      <c r="X14" s="36">
        <v>885.21900000000005</v>
      </c>
      <c r="Y14" s="36">
        <v>1451.0060000000001</v>
      </c>
      <c r="Z14" s="36">
        <v>1781.3320000000001</v>
      </c>
      <c r="AA14" s="36">
        <v>777.85300000000007</v>
      </c>
      <c r="AB14" s="42">
        <v>1265.49</v>
      </c>
    </row>
    <row r="15" spans="1:28" ht="12.75" customHeight="1">
      <c r="A15" s="11"/>
      <c r="B15" s="4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3"/>
    </row>
    <row r="16" spans="1:28" ht="12.75" customHeight="1">
      <c r="A16" s="11"/>
      <c r="B16" s="39" t="s">
        <v>38</v>
      </c>
      <c r="C16" s="25">
        <v>-158</v>
      </c>
      <c r="D16" s="25">
        <v>-251</v>
      </c>
      <c r="E16" s="25">
        <v>-478</v>
      </c>
      <c r="F16" s="25">
        <v>471</v>
      </c>
      <c r="G16" s="25">
        <v>-446</v>
      </c>
      <c r="H16" s="25">
        <v>-790</v>
      </c>
      <c r="I16" s="25">
        <v>-728</v>
      </c>
      <c r="J16" s="25">
        <v>-1580</v>
      </c>
      <c r="K16" s="25">
        <v>-289</v>
      </c>
      <c r="L16" s="25">
        <v>-616</v>
      </c>
      <c r="M16" s="25">
        <v>-1310</v>
      </c>
      <c r="N16" s="25">
        <v>-1513</v>
      </c>
      <c r="O16" s="25">
        <v>-166</v>
      </c>
      <c r="P16" s="25">
        <v>-487</v>
      </c>
      <c r="Q16" s="25">
        <v>-677</v>
      </c>
      <c r="R16" s="25">
        <v>-1248</v>
      </c>
      <c r="S16" s="25">
        <v>-674.93285871269802</v>
      </c>
      <c r="T16" s="25">
        <v>-4161.1435232686563</v>
      </c>
      <c r="U16" s="25">
        <v>-4144.4727369510247</v>
      </c>
      <c r="V16" s="25">
        <v>-4545.808</v>
      </c>
      <c r="W16" s="25">
        <v>-158.00399999999999</v>
      </c>
      <c r="X16" s="25">
        <v>-369.75299999999999</v>
      </c>
      <c r="Y16" s="25">
        <v>-595.88699999999994</v>
      </c>
      <c r="Z16" s="25">
        <v>-952.78499999999997</v>
      </c>
      <c r="AA16" s="25">
        <v>-491.00999999999993</v>
      </c>
      <c r="AB16" s="34">
        <v>-867.19600000000003</v>
      </c>
    </row>
    <row r="17" spans="1:28" ht="12.75" customHeight="1">
      <c r="A17" s="11"/>
      <c r="B17" s="24" t="s">
        <v>39</v>
      </c>
      <c r="C17" s="25">
        <v>-538</v>
      </c>
      <c r="D17" s="25">
        <v>-396</v>
      </c>
      <c r="E17" s="25">
        <v>-297</v>
      </c>
      <c r="F17" s="25">
        <v>1187</v>
      </c>
      <c r="G17" s="25">
        <v>-507</v>
      </c>
      <c r="H17" s="25">
        <v>-442</v>
      </c>
      <c r="I17" s="25">
        <v>37</v>
      </c>
      <c r="J17" s="25">
        <v>-350</v>
      </c>
      <c r="K17" s="25">
        <v>-307</v>
      </c>
      <c r="L17" s="25">
        <v>-254</v>
      </c>
      <c r="M17" s="25">
        <v>-620</v>
      </c>
      <c r="N17" s="25">
        <v>-520</v>
      </c>
      <c r="O17" s="25">
        <v>2</v>
      </c>
      <c r="P17" s="25">
        <v>314</v>
      </c>
      <c r="Q17" s="25">
        <v>324</v>
      </c>
      <c r="R17" s="25">
        <v>258</v>
      </c>
      <c r="S17" s="25">
        <v>-515.53883905138969</v>
      </c>
      <c r="T17" s="25">
        <v>-3810.5492760346906</v>
      </c>
      <c r="U17" s="25">
        <v>-3190.0271043810408</v>
      </c>
      <c r="V17" s="25">
        <v>-3256.0410000000002</v>
      </c>
      <c r="W17" s="25">
        <v>176.78800000000001</v>
      </c>
      <c r="X17" s="25">
        <v>515.46600000000001</v>
      </c>
      <c r="Y17" s="25">
        <v>855.11800000000005</v>
      </c>
      <c r="Z17" s="25">
        <v>828.447</v>
      </c>
      <c r="AA17" s="25">
        <v>286.84300000000013</v>
      </c>
      <c r="AB17" s="34">
        <v>398.37099999999998</v>
      </c>
    </row>
    <row r="18" spans="1:28" ht="12.75" customHeight="1">
      <c r="A18" s="11"/>
      <c r="B18" s="39" t="s">
        <v>40</v>
      </c>
      <c r="C18" s="25">
        <v>60</v>
      </c>
      <c r="D18" s="25">
        <v>397</v>
      </c>
      <c r="E18" s="25">
        <v>-296</v>
      </c>
      <c r="F18" s="25">
        <v>-1116</v>
      </c>
      <c r="G18" s="25">
        <v>-365</v>
      </c>
      <c r="H18" s="25">
        <v>-305</v>
      </c>
      <c r="I18" s="25">
        <v>-382</v>
      </c>
      <c r="J18" s="25">
        <v>-116</v>
      </c>
      <c r="K18" s="25">
        <v>-117</v>
      </c>
      <c r="L18" s="25">
        <v>20</v>
      </c>
      <c r="M18" s="25">
        <v>2758</v>
      </c>
      <c r="N18" s="25">
        <v>1683</v>
      </c>
      <c r="O18" s="25">
        <v>-251</v>
      </c>
      <c r="P18" s="25">
        <v>-771</v>
      </c>
      <c r="Q18" s="25">
        <v>-819</v>
      </c>
      <c r="R18" s="25">
        <v>-877</v>
      </c>
      <c r="S18" s="25">
        <v>-6.0205729999999997</v>
      </c>
      <c r="T18" s="25">
        <v>3018.1970000000001</v>
      </c>
      <c r="U18" s="25">
        <v>2703.6262796096803</v>
      </c>
      <c r="V18" s="25">
        <v>3558.3380000000002</v>
      </c>
      <c r="W18" s="25">
        <v>15.430999999999999</v>
      </c>
      <c r="X18" s="25">
        <v>-435.66399999999999</v>
      </c>
      <c r="Y18" s="25">
        <v>-476.82400000000001</v>
      </c>
      <c r="Z18" s="25">
        <v>-608.35900000000004</v>
      </c>
      <c r="AA18" s="25">
        <v>-1386.954</v>
      </c>
      <c r="AB18" s="34">
        <v>2351.6790000000001</v>
      </c>
    </row>
    <row r="19" spans="1:28" ht="12.75" customHeight="1">
      <c r="A19" s="11"/>
      <c r="B19" s="39" t="s">
        <v>41</v>
      </c>
      <c r="C19" s="31">
        <v>41</v>
      </c>
      <c r="D19" s="31">
        <v>87</v>
      </c>
      <c r="E19" s="31">
        <v>112</v>
      </c>
      <c r="F19" s="31">
        <v>153</v>
      </c>
      <c r="G19" s="31">
        <v>-23</v>
      </c>
      <c r="H19" s="31">
        <v>3</v>
      </c>
      <c r="I19" s="31">
        <v>-26</v>
      </c>
      <c r="J19" s="31">
        <v>9</v>
      </c>
      <c r="K19" s="31">
        <v>-36</v>
      </c>
      <c r="L19" s="31">
        <v>-42</v>
      </c>
      <c r="M19" s="31">
        <v>-29</v>
      </c>
      <c r="N19" s="31">
        <v>-17</v>
      </c>
      <c r="O19" s="31">
        <v>-18</v>
      </c>
      <c r="P19" s="31">
        <v>-23</v>
      </c>
      <c r="Q19" s="31">
        <v>-8</v>
      </c>
      <c r="R19" s="31">
        <v>-4</v>
      </c>
      <c r="S19" s="31">
        <v>3.9609999999999999</v>
      </c>
      <c r="T19" s="31">
        <v>18.469000000000001</v>
      </c>
      <c r="U19" s="31">
        <v>0.57499999999999996</v>
      </c>
      <c r="V19" s="31">
        <v>54.956000000000003</v>
      </c>
      <c r="W19" s="31">
        <v>-13.032999999999999</v>
      </c>
      <c r="X19" s="31">
        <v>-18.027999999999999</v>
      </c>
      <c r="Y19" s="31">
        <v>-30.116</v>
      </c>
      <c r="Z19" s="31">
        <v>-2.2730000000000001</v>
      </c>
      <c r="AA19" s="31">
        <v>-16.361000000000001</v>
      </c>
      <c r="AB19" s="32">
        <v>-16.155999999999999</v>
      </c>
    </row>
    <row r="20" spans="1:28" ht="12.75" customHeight="1">
      <c r="A20" s="11"/>
      <c r="B20" s="35" t="s">
        <v>43</v>
      </c>
      <c r="C20" s="36">
        <v>-437</v>
      </c>
      <c r="D20" s="36">
        <v>88</v>
      </c>
      <c r="E20" s="36">
        <v>-481</v>
      </c>
      <c r="F20" s="36">
        <v>224</v>
      </c>
      <c r="G20" s="36">
        <v>-895</v>
      </c>
      <c r="H20" s="36">
        <v>-744</v>
      </c>
      <c r="I20" s="36">
        <v>-371</v>
      </c>
      <c r="J20" s="36">
        <v>-457</v>
      </c>
      <c r="K20" s="36">
        <v>-460</v>
      </c>
      <c r="L20" s="36">
        <v>-276</v>
      </c>
      <c r="M20" s="36">
        <v>2109</v>
      </c>
      <c r="N20" s="36">
        <v>1146</v>
      </c>
      <c r="O20" s="36">
        <v>-267</v>
      </c>
      <c r="P20" s="36">
        <v>-480</v>
      </c>
      <c r="Q20" s="36">
        <v>-503</v>
      </c>
      <c r="R20" s="36">
        <v>-623</v>
      </c>
      <c r="S20" s="36">
        <v>-517.59841205138969</v>
      </c>
      <c r="T20" s="36">
        <v>-773.88327603469043</v>
      </c>
      <c r="U20" s="36">
        <v>-485.82582477136049</v>
      </c>
      <c r="V20" s="36">
        <v>357.25299999999999</v>
      </c>
      <c r="W20" s="36">
        <v>179.18600000000001</v>
      </c>
      <c r="X20" s="36">
        <v>61.774000000000001</v>
      </c>
      <c r="Y20" s="36">
        <v>348.178</v>
      </c>
      <c r="Z20" s="36">
        <v>217.91499999999999</v>
      </c>
      <c r="AA20" s="36">
        <v>-1116.472</v>
      </c>
      <c r="AB20" s="42">
        <v>2733.8939999999998</v>
      </c>
    </row>
    <row r="21" spans="1:28" ht="12.75" customHeight="1">
      <c r="A21" s="11"/>
      <c r="B21" s="4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3"/>
    </row>
    <row r="22" spans="1:28" ht="12.75" customHeight="1">
      <c r="A22" s="11"/>
      <c r="B22" s="46" t="s">
        <v>45</v>
      </c>
      <c r="C22" s="25">
        <v>978</v>
      </c>
      <c r="D22" s="25">
        <v>978</v>
      </c>
      <c r="E22" s="25">
        <v>978</v>
      </c>
      <c r="F22" s="25">
        <v>978</v>
      </c>
      <c r="G22" s="25">
        <v>1202</v>
      </c>
      <c r="H22" s="25">
        <v>1202</v>
      </c>
      <c r="I22" s="25">
        <v>1202</v>
      </c>
      <c r="J22" s="25">
        <v>1202</v>
      </c>
      <c r="K22" s="25">
        <v>745</v>
      </c>
      <c r="L22" s="25">
        <v>745</v>
      </c>
      <c r="M22" s="25">
        <v>745</v>
      </c>
      <c r="N22" s="25">
        <v>745</v>
      </c>
      <c r="O22" s="25">
        <v>1891</v>
      </c>
      <c r="P22" s="25">
        <v>1891</v>
      </c>
      <c r="Q22" s="25">
        <v>1891</v>
      </c>
      <c r="R22" s="25">
        <v>1891</v>
      </c>
      <c r="S22" s="25">
        <v>1268</v>
      </c>
      <c r="T22" s="25">
        <v>1268.4994473832801</v>
      </c>
      <c r="U22" s="25">
        <v>1268.4034473832901</v>
      </c>
      <c r="V22" s="25">
        <v>1268.403</v>
      </c>
      <c r="W22" s="25">
        <v>1625.7429999999999</v>
      </c>
      <c r="X22" s="25">
        <v>1625.7429999999999</v>
      </c>
      <c r="Y22" s="25">
        <v>1625.7429999999999</v>
      </c>
      <c r="Z22" s="25">
        <v>1625.7429999999999</v>
      </c>
      <c r="AA22" s="25">
        <v>1843.6059999999993</v>
      </c>
      <c r="AB22" s="34">
        <v>1843.6579999999999</v>
      </c>
    </row>
    <row r="23" spans="1:28" ht="12.75" customHeight="1">
      <c r="A23" s="11"/>
      <c r="B23" s="35" t="s">
        <v>47</v>
      </c>
      <c r="C23" s="36">
        <v>541</v>
      </c>
      <c r="D23" s="36">
        <v>1066</v>
      </c>
      <c r="E23" s="36">
        <v>497</v>
      </c>
      <c r="F23" s="36">
        <v>1202</v>
      </c>
      <c r="G23" s="36">
        <v>307</v>
      </c>
      <c r="H23" s="36">
        <v>458</v>
      </c>
      <c r="I23" s="36">
        <v>831</v>
      </c>
      <c r="J23" s="36">
        <v>745</v>
      </c>
      <c r="K23" s="36">
        <v>285</v>
      </c>
      <c r="L23" s="36">
        <v>469</v>
      </c>
      <c r="M23" s="36">
        <v>2854</v>
      </c>
      <c r="N23" s="36">
        <v>1891</v>
      </c>
      <c r="O23" s="36">
        <v>1624</v>
      </c>
      <c r="P23" s="36">
        <v>1411</v>
      </c>
      <c r="Q23" s="36">
        <v>1388</v>
      </c>
      <c r="R23" s="36">
        <v>1268</v>
      </c>
      <c r="S23" s="36">
        <v>750.90158794861031</v>
      </c>
      <c r="T23" s="36">
        <v>494.62017134858945</v>
      </c>
      <c r="U23" s="36">
        <v>782.67762261192945</v>
      </c>
      <c r="V23" s="36">
        <v>1625.7560000000001</v>
      </c>
      <c r="W23" s="36">
        <v>1804.9290000000001</v>
      </c>
      <c r="X23" s="36">
        <v>1687.5170000000001</v>
      </c>
      <c r="Y23" s="36">
        <v>1973.921</v>
      </c>
      <c r="Z23" s="36">
        <v>1843.6579999999999</v>
      </c>
      <c r="AA23" s="36">
        <v>727.13399999999933</v>
      </c>
      <c r="AB23" s="42">
        <v>4577.5519999999997</v>
      </c>
    </row>
    <row r="24" spans="1:28" ht="12.75" customHeight="1">
      <c r="A24" s="11"/>
      <c r="B24" s="47"/>
      <c r="C24" s="11"/>
      <c r="D24" s="11"/>
      <c r="E24" s="11"/>
      <c r="F24" s="11"/>
      <c r="G24" s="11"/>
      <c r="H24" s="11"/>
      <c r="I24" s="11"/>
      <c r="J24" s="11"/>
      <c r="K24" s="48"/>
      <c r="L24" s="48"/>
      <c r="M24" s="48"/>
      <c r="N24" s="48"/>
      <c r="O24" s="48"/>
      <c r="P24" s="49"/>
      <c r="Q24" s="49"/>
      <c r="R24" s="11"/>
      <c r="S24" s="11"/>
      <c r="T24" s="11"/>
      <c r="U24" s="11"/>
      <c r="V24" s="11"/>
      <c r="W24" s="11"/>
      <c r="X24" s="11"/>
      <c r="Y24" s="11"/>
      <c r="Z24" s="11"/>
      <c r="AA24" s="11"/>
      <c r="AB24" s="11"/>
    </row>
    <row r="25" spans="1:28" ht="12.75" customHeight="1">
      <c r="A25" s="11"/>
      <c r="B25" s="5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5.75" customHeight="1">
      <c r="A26" s="11"/>
      <c r="B26" s="51" t="s">
        <v>51</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2.75" customHeight="1">
      <c r="A27" s="11"/>
      <c r="B27" s="5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ht="15.75" customHeight="1">
      <c r="A28" s="11"/>
      <c r="B28" s="51" t="s">
        <v>53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2.75" customHeight="1">
      <c r="A30" s="11"/>
      <c r="B30" s="53"/>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ht="12.75" customHeight="1">
      <c r="A31" s="11"/>
      <c r="B31" s="53"/>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ht="12.75" customHeight="1">
      <c r="A32" s="11"/>
      <c r="B32" s="53"/>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ht="12.75" customHeight="1">
      <c r="A33" s="11"/>
      <c r="B33" s="53"/>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ht="12.75" customHeight="1">
      <c r="A34" s="11"/>
      <c r="B34" s="55"/>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ht="12.75" customHeight="1">
      <c r="A35" s="11"/>
      <c r="B35" s="57"/>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28" ht="12.75" customHeight="1">
      <c r="A36" s="11"/>
      <c r="B36" s="53"/>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ht="12.75" customHeight="1">
      <c r="A37" s="11"/>
      <c r="B37" s="55"/>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ht="12.75" customHeight="1">
      <c r="A38" s="11"/>
      <c r="B38" s="53"/>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ht="12.75" customHeight="1">
      <c r="A39" s="11"/>
      <c r="B39" s="57"/>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ht="12.75" customHeight="1">
      <c r="A40" s="11"/>
      <c r="B40" s="59"/>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12.75" customHeight="1">
      <c r="A41" s="11"/>
      <c r="B41" s="6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1:28"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1:28"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8"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1:28"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1:28"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1:28"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1:28"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1:28"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1:28"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1:28"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1:28"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row>
    <row r="129" spans="1:28"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8"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28"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row>
    <row r="133" spans="1:28"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row>
    <row r="134" spans="1:28"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row>
    <row r="135" spans="1:28"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row>
    <row r="136" spans="1:28"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row>
    <row r="137" spans="1:28"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row>
    <row r="138" spans="1:28"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row>
    <row r="139" spans="1:28"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row>
    <row r="140" spans="1:28"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row>
    <row r="141" spans="1:28"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row>
    <row r="142" spans="1:28"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row>
    <row r="143" spans="1:28"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row>
    <row r="144" spans="1:28"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row>
    <row r="145" spans="1:28"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row>
    <row r="146" spans="1:28"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row>
    <row r="147" spans="1:28"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row>
    <row r="148" spans="1:28"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row>
    <row r="149" spans="1:28"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row>
    <row r="150" spans="1:28"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row>
    <row r="151" spans="1:28"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row>
    <row r="152" spans="1:28"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row>
    <row r="153" spans="1:28"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row>
    <row r="154" spans="1:28"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row>
    <row r="157" spans="1:28"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row>
    <row r="158" spans="1:28"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row>
    <row r="159" spans="1:28"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row>
    <row r="160" spans="1:28"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row>
    <row r="161" spans="1:28"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row>
    <row r="162" spans="1:28"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row>
    <row r="163" spans="1:28"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row>
    <row r="164" spans="1:28"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row>
    <row r="165" spans="1:28"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row>
    <row r="166" spans="1:28"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row>
    <row r="167" spans="1:28"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row>
    <row r="168" spans="1:28"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row>
    <row r="169" spans="1:28"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row>
    <row r="170" spans="1:28"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row>
    <row r="171" spans="1:28"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row>
    <row r="172" spans="1:28"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row>
    <row r="173" spans="1:28"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row>
    <row r="174" spans="1:28"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row>
    <row r="175" spans="1:28"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row>
    <row r="176" spans="1:28"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row>
    <row r="177" spans="1:28"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row>
    <row r="178" spans="1:28"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row>
    <row r="179" spans="1:28"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row>
    <row r="180" spans="1:28"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row>
    <row r="181" spans="1:28"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row>
    <row r="182" spans="1:28"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row>
    <row r="183" spans="1:28"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row>
    <row r="184" spans="1:28"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row>
    <row r="185" spans="1:28"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row>
    <row r="186" spans="1:28"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row>
    <row r="187" spans="1:28"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row>
    <row r="188" spans="1:28"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row>
    <row r="189" spans="1:28"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row>
    <row r="190" spans="1:28"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row>
    <row r="191" spans="1:28"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row>
    <row r="192" spans="1:28"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row>
    <row r="193" spans="1:28"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row>
    <row r="194" spans="1:28"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row>
    <row r="195" spans="1:28"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row>
    <row r="196" spans="1:28"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row>
    <row r="197" spans="1:28"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row>
    <row r="198" spans="1:28"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row>
    <row r="199" spans="1:28"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row>
    <row r="200" spans="1:28"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row>
    <row r="201" spans="1:28"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row>
    <row r="202" spans="1:28"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row>
    <row r="203" spans="1:28"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row>
    <row r="204" spans="1:28"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row>
    <row r="205" spans="1:28"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row>
    <row r="206" spans="1:28"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row>
    <row r="207" spans="1:28"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row>
    <row r="208" spans="1:28"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row>
    <row r="209" spans="1:28"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row>
    <row r="210" spans="1:28"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row>
    <row r="211" spans="1:28"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row>
    <row r="212" spans="1:28"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row>
    <row r="213" spans="1:28"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row>
    <row r="214" spans="1:28"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row>
    <row r="215" spans="1:28"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row>
    <row r="216" spans="1:28"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row>
    <row r="217" spans="1:28"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row>
    <row r="218" spans="1:28"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row>
    <row r="219" spans="1:28"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row>
    <row r="220" spans="1:28"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row>
    <row r="221" spans="1:28"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row>
    <row r="222" spans="1:28"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row>
    <row r="223" spans="1:28"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row>
    <row r="224" spans="1:28"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row>
    <row r="225" spans="1:28"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row>
    <row r="226" spans="1:28"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row>
    <row r="227" spans="1:28"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row>
    <row r="228" spans="1:28"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row>
    <row r="229" spans="1:28" ht="15.75" customHeight="1">
      <c r="AA229" s="86"/>
      <c r="AB229" s="87"/>
    </row>
    <row r="230" spans="1:28" ht="15.75" customHeight="1">
      <c r="AA230" s="86"/>
      <c r="AB230" s="87"/>
    </row>
    <row r="231" spans="1:28" ht="15.75" customHeight="1">
      <c r="AA231" s="86"/>
      <c r="AB231" s="87"/>
    </row>
    <row r="232" spans="1:28" ht="15.75" customHeight="1">
      <c r="AA232" s="86"/>
      <c r="AB232" s="87"/>
    </row>
    <row r="233" spans="1:28" ht="15.75" customHeight="1">
      <c r="AA233" s="86"/>
      <c r="AB233" s="87"/>
    </row>
    <row r="234" spans="1:28" ht="15.75" customHeight="1">
      <c r="AA234" s="86"/>
      <c r="AB234" s="87"/>
    </row>
    <row r="235" spans="1:28" ht="15.75" customHeight="1">
      <c r="AA235" s="86"/>
      <c r="AB235" s="87"/>
    </row>
    <row r="236" spans="1:28" ht="15.75" customHeight="1">
      <c r="AA236" s="86"/>
      <c r="AB236" s="87"/>
    </row>
    <row r="237" spans="1:28" ht="15.75" customHeight="1">
      <c r="AA237" s="86"/>
      <c r="AB237" s="87"/>
    </row>
    <row r="238" spans="1:28" ht="15.75" customHeight="1">
      <c r="AA238" s="86"/>
      <c r="AB238" s="87"/>
    </row>
    <row r="239" spans="1:28" ht="15.75" customHeight="1">
      <c r="AA239" s="86"/>
      <c r="AB239" s="87"/>
    </row>
    <row r="240" spans="1:28" ht="15.75" customHeight="1">
      <c r="AA240" s="86"/>
      <c r="AB240" s="87"/>
    </row>
    <row r="241" spans="27:28" ht="15.75" customHeight="1">
      <c r="AA241" s="86"/>
      <c r="AB241" s="87"/>
    </row>
    <row r="242" spans="27:28" ht="15.75" customHeight="1">
      <c r="AA242" s="86"/>
      <c r="AB242" s="87"/>
    </row>
    <row r="243" spans="27:28" ht="15.75" customHeight="1">
      <c r="AA243" s="86"/>
      <c r="AB243" s="87"/>
    </row>
    <row r="244" spans="27:28" ht="15.75" customHeight="1">
      <c r="AA244" s="86"/>
      <c r="AB244" s="87"/>
    </row>
    <row r="245" spans="27:28" ht="15.75" customHeight="1">
      <c r="AA245" s="86"/>
      <c r="AB245" s="87"/>
    </row>
    <row r="246" spans="27:28" ht="15.75" customHeight="1">
      <c r="AA246" s="86"/>
      <c r="AB246" s="87"/>
    </row>
    <row r="247" spans="27:28" ht="15.75" customHeight="1">
      <c r="AA247" s="86"/>
      <c r="AB247" s="87"/>
    </row>
    <row r="248" spans="27:28" ht="15.75" customHeight="1">
      <c r="AA248" s="86"/>
      <c r="AB248" s="87"/>
    </row>
    <row r="249" spans="27:28" ht="15.75" customHeight="1">
      <c r="AA249" s="86"/>
      <c r="AB249" s="87"/>
    </row>
    <row r="250" spans="27:28" ht="15.75" customHeight="1">
      <c r="AA250" s="86"/>
      <c r="AB250" s="87"/>
    </row>
    <row r="251" spans="27:28" ht="15.75" customHeight="1">
      <c r="AA251" s="86"/>
      <c r="AB251" s="87"/>
    </row>
    <row r="252" spans="27:28" ht="15.75" customHeight="1">
      <c r="AA252" s="86"/>
      <c r="AB252" s="87"/>
    </row>
    <row r="253" spans="27:28" ht="15.75" customHeight="1">
      <c r="AA253" s="86"/>
      <c r="AB253" s="87"/>
    </row>
    <row r="254" spans="27:28" ht="15.75" customHeight="1">
      <c r="AA254" s="86"/>
      <c r="AB254" s="87"/>
    </row>
    <row r="255" spans="27:28" ht="15.75" customHeight="1">
      <c r="AA255" s="86"/>
      <c r="AB255" s="87"/>
    </row>
    <row r="256" spans="27:28" ht="15.75" customHeight="1">
      <c r="AA256" s="86"/>
      <c r="AB256" s="87"/>
    </row>
    <row r="257" spans="27:28" ht="15.75" customHeight="1">
      <c r="AA257" s="86"/>
      <c r="AB257" s="87"/>
    </row>
    <row r="258" spans="27:28" ht="15.75" customHeight="1">
      <c r="AA258" s="86"/>
      <c r="AB258" s="87"/>
    </row>
    <row r="259" spans="27:28" ht="15.75" customHeight="1">
      <c r="AA259" s="86"/>
      <c r="AB259" s="87"/>
    </row>
    <row r="260" spans="27:28" ht="15.75" customHeight="1">
      <c r="AA260" s="86"/>
      <c r="AB260" s="87"/>
    </row>
    <row r="261" spans="27:28" ht="15.75" customHeight="1">
      <c r="AA261" s="86"/>
      <c r="AB261" s="87"/>
    </row>
    <row r="262" spans="27:28" ht="15.75" customHeight="1">
      <c r="AA262" s="86"/>
      <c r="AB262" s="87"/>
    </row>
    <row r="263" spans="27:28" ht="15.75" customHeight="1">
      <c r="AA263" s="86"/>
      <c r="AB263" s="87"/>
    </row>
    <row r="264" spans="27:28" ht="15.75" customHeight="1">
      <c r="AA264" s="86"/>
      <c r="AB264" s="87"/>
    </row>
    <row r="265" spans="27:28" ht="15.75" customHeight="1">
      <c r="AA265" s="86"/>
      <c r="AB265" s="87"/>
    </row>
    <row r="266" spans="27:28" ht="15.75" customHeight="1">
      <c r="AA266" s="86"/>
      <c r="AB266" s="87"/>
    </row>
    <row r="267" spans="27:28" ht="15.75" customHeight="1">
      <c r="AA267" s="86"/>
      <c r="AB267" s="87"/>
    </row>
    <row r="268" spans="27:28" ht="15.75" customHeight="1">
      <c r="AA268" s="86"/>
      <c r="AB268" s="87"/>
    </row>
    <row r="269" spans="27:28" ht="15.75" customHeight="1">
      <c r="AA269" s="86"/>
      <c r="AB269" s="87"/>
    </row>
    <row r="270" spans="27:28" ht="15.75" customHeight="1">
      <c r="AA270" s="86"/>
      <c r="AB270" s="87"/>
    </row>
    <row r="271" spans="27:28" ht="15.75" customHeight="1">
      <c r="AA271" s="86"/>
      <c r="AB271" s="87"/>
    </row>
    <row r="272" spans="27:28" ht="15.75" customHeight="1">
      <c r="AA272" s="86"/>
      <c r="AB272" s="87"/>
    </row>
    <row r="273" spans="27:28" ht="15.75" customHeight="1">
      <c r="AA273" s="86"/>
      <c r="AB273" s="87"/>
    </row>
    <row r="274" spans="27:28" ht="15.75" customHeight="1">
      <c r="AA274" s="86"/>
      <c r="AB274" s="87"/>
    </row>
    <row r="275" spans="27:28" ht="15.75" customHeight="1">
      <c r="AA275" s="86"/>
      <c r="AB275" s="87"/>
    </row>
    <row r="276" spans="27:28" ht="15.75" customHeight="1">
      <c r="AA276" s="86"/>
      <c r="AB276" s="87"/>
    </row>
    <row r="277" spans="27:28" ht="15.75" customHeight="1">
      <c r="AA277" s="86"/>
      <c r="AB277" s="87"/>
    </row>
    <row r="278" spans="27:28" ht="15.75" customHeight="1">
      <c r="AA278" s="86"/>
      <c r="AB278" s="87"/>
    </row>
    <row r="279" spans="27:28" ht="15.75" customHeight="1">
      <c r="AA279" s="86"/>
      <c r="AB279" s="87"/>
    </row>
    <row r="280" spans="27:28" ht="15.75" customHeight="1">
      <c r="AA280" s="86"/>
      <c r="AB280" s="87"/>
    </row>
    <row r="281" spans="27:28" ht="15.75" customHeight="1">
      <c r="AA281" s="86"/>
      <c r="AB281" s="87"/>
    </row>
    <row r="282" spans="27:28" ht="15.75" customHeight="1">
      <c r="AA282" s="86"/>
      <c r="AB282" s="87"/>
    </row>
    <row r="283" spans="27:28" ht="15.75" customHeight="1">
      <c r="AA283" s="86"/>
      <c r="AB283" s="87"/>
    </row>
    <row r="284" spans="27:28" ht="15.75" customHeight="1">
      <c r="AA284" s="86"/>
      <c r="AB284" s="87"/>
    </row>
    <row r="285" spans="27:28" ht="15.75" customHeight="1">
      <c r="AA285" s="86"/>
      <c r="AB285" s="87"/>
    </row>
    <row r="286" spans="27:28" ht="15.75" customHeight="1">
      <c r="AA286" s="86"/>
      <c r="AB286" s="87"/>
    </row>
    <row r="287" spans="27:28" ht="15.75" customHeight="1">
      <c r="AA287" s="86"/>
      <c r="AB287" s="87"/>
    </row>
    <row r="288" spans="27:28" ht="15.75" customHeight="1">
      <c r="AA288" s="86"/>
      <c r="AB288" s="87"/>
    </row>
    <row r="289" spans="27:28" ht="15.75" customHeight="1">
      <c r="AA289" s="86"/>
      <c r="AB289" s="87"/>
    </row>
    <row r="290" spans="27:28" ht="15.75" customHeight="1">
      <c r="AA290" s="86"/>
      <c r="AB290" s="87"/>
    </row>
    <row r="291" spans="27:28" ht="15.75" customHeight="1">
      <c r="AA291" s="86"/>
      <c r="AB291" s="87"/>
    </row>
    <row r="292" spans="27:28" ht="15.75" customHeight="1">
      <c r="AA292" s="86"/>
      <c r="AB292" s="87"/>
    </row>
    <row r="293" spans="27:28" ht="15.75" customHeight="1">
      <c r="AA293" s="86"/>
      <c r="AB293" s="87"/>
    </row>
    <row r="294" spans="27:28" ht="15.75" customHeight="1">
      <c r="AA294" s="86"/>
      <c r="AB294" s="87"/>
    </row>
    <row r="295" spans="27:28" ht="15.75" customHeight="1">
      <c r="AA295" s="86"/>
      <c r="AB295" s="87"/>
    </row>
    <row r="296" spans="27:28" ht="15.75" customHeight="1">
      <c r="AA296" s="86"/>
      <c r="AB296" s="87"/>
    </row>
    <row r="297" spans="27:28" ht="15.75" customHeight="1">
      <c r="AA297" s="86"/>
      <c r="AB297" s="87"/>
    </row>
    <row r="298" spans="27:28" ht="15.75" customHeight="1">
      <c r="AA298" s="86"/>
      <c r="AB298" s="87"/>
    </row>
    <row r="299" spans="27:28" ht="15.75" customHeight="1">
      <c r="AA299" s="86"/>
      <c r="AB299" s="87"/>
    </row>
    <row r="300" spans="27:28" ht="15.75" customHeight="1">
      <c r="AA300" s="86"/>
      <c r="AB300" s="87"/>
    </row>
    <row r="301" spans="27:28" ht="15.75" customHeight="1">
      <c r="AA301" s="86"/>
      <c r="AB301" s="87"/>
    </row>
    <row r="302" spans="27:28" ht="15.75" customHeight="1">
      <c r="AA302" s="86"/>
      <c r="AB302" s="87"/>
    </row>
    <row r="303" spans="27:28" ht="15.75" customHeight="1">
      <c r="AA303" s="86"/>
      <c r="AB303" s="87"/>
    </row>
    <row r="304" spans="27:28" ht="15.75" customHeight="1">
      <c r="AA304" s="86"/>
      <c r="AB304" s="87"/>
    </row>
    <row r="305" spans="27:28" ht="15.75" customHeight="1">
      <c r="AA305" s="86"/>
      <c r="AB305" s="87"/>
    </row>
    <row r="306" spans="27:28" ht="15.75" customHeight="1">
      <c r="AA306" s="86"/>
      <c r="AB306" s="87"/>
    </row>
    <row r="307" spans="27:28" ht="15.75" customHeight="1">
      <c r="AA307" s="86"/>
      <c r="AB307" s="87"/>
    </row>
    <row r="308" spans="27:28" ht="15.75" customHeight="1">
      <c r="AA308" s="86"/>
      <c r="AB308" s="87"/>
    </row>
    <row r="309" spans="27:28" ht="15.75" customHeight="1">
      <c r="AA309" s="86"/>
      <c r="AB309" s="87"/>
    </row>
    <row r="310" spans="27:28" ht="15.75" customHeight="1">
      <c r="AA310" s="86"/>
      <c r="AB310" s="87"/>
    </row>
    <row r="311" spans="27:28" ht="15.75" customHeight="1">
      <c r="AA311" s="86"/>
      <c r="AB311" s="87"/>
    </row>
    <row r="312" spans="27:28" ht="15.75" customHeight="1">
      <c r="AA312" s="86"/>
      <c r="AB312" s="87"/>
    </row>
    <row r="313" spans="27:28" ht="15.75" customHeight="1">
      <c r="AA313" s="86"/>
      <c r="AB313" s="87"/>
    </row>
    <row r="314" spans="27:28" ht="15.75" customHeight="1">
      <c r="AA314" s="86"/>
      <c r="AB314" s="87"/>
    </row>
    <row r="315" spans="27:28" ht="15.75" customHeight="1">
      <c r="AA315" s="86"/>
      <c r="AB315" s="87"/>
    </row>
    <row r="316" spans="27:28" ht="15.75" customHeight="1">
      <c r="AA316" s="86"/>
      <c r="AB316" s="87"/>
    </row>
    <row r="317" spans="27:28" ht="15.75" customHeight="1">
      <c r="AA317" s="86"/>
      <c r="AB317" s="87"/>
    </row>
    <row r="318" spans="27:28" ht="15.75" customHeight="1">
      <c r="AA318" s="86"/>
      <c r="AB318" s="87"/>
    </row>
    <row r="319" spans="27:28" ht="15.75" customHeight="1">
      <c r="AA319" s="86"/>
      <c r="AB319" s="87"/>
    </row>
    <row r="320" spans="27:28" ht="15.75" customHeight="1">
      <c r="AA320" s="86"/>
      <c r="AB320" s="87"/>
    </row>
    <row r="321" spans="27:28" ht="15.75" customHeight="1">
      <c r="AA321" s="86"/>
      <c r="AB321" s="87"/>
    </row>
    <row r="322" spans="27:28" ht="15.75" customHeight="1">
      <c r="AA322" s="86"/>
      <c r="AB322" s="87"/>
    </row>
    <row r="323" spans="27:28" ht="15.75" customHeight="1">
      <c r="AA323" s="86"/>
      <c r="AB323" s="87"/>
    </row>
    <row r="324" spans="27:28" ht="15.75" customHeight="1">
      <c r="AA324" s="86"/>
      <c r="AB324" s="87"/>
    </row>
    <row r="325" spans="27:28" ht="15.75" customHeight="1">
      <c r="AA325" s="86"/>
      <c r="AB325" s="87"/>
    </row>
    <row r="326" spans="27:28" ht="15.75" customHeight="1">
      <c r="AA326" s="86"/>
      <c r="AB326" s="87"/>
    </row>
    <row r="327" spans="27:28" ht="15.75" customHeight="1">
      <c r="AA327" s="86"/>
      <c r="AB327" s="87"/>
    </row>
    <row r="328" spans="27:28" ht="15.75" customHeight="1">
      <c r="AA328" s="86"/>
      <c r="AB328" s="87"/>
    </row>
    <row r="329" spans="27:28" ht="15.75" customHeight="1">
      <c r="AA329" s="86"/>
      <c r="AB329" s="87"/>
    </row>
    <row r="330" spans="27:28" ht="15.75" customHeight="1">
      <c r="AA330" s="86"/>
      <c r="AB330" s="87"/>
    </row>
    <row r="331" spans="27:28" ht="15.75" customHeight="1">
      <c r="AA331" s="86"/>
      <c r="AB331" s="87"/>
    </row>
    <row r="332" spans="27:28" ht="15.75" customHeight="1">
      <c r="AA332" s="86"/>
      <c r="AB332" s="87"/>
    </row>
    <row r="333" spans="27:28" ht="15.75" customHeight="1">
      <c r="AA333" s="86"/>
      <c r="AB333" s="87"/>
    </row>
    <row r="334" spans="27:28" ht="15.75" customHeight="1">
      <c r="AA334" s="86"/>
      <c r="AB334" s="87"/>
    </row>
    <row r="335" spans="27:28" ht="15.75" customHeight="1">
      <c r="AA335" s="86"/>
      <c r="AB335" s="87"/>
    </row>
    <row r="336" spans="27:28" ht="15.75" customHeight="1">
      <c r="AA336" s="86"/>
      <c r="AB336" s="87"/>
    </row>
    <row r="337" spans="27:28" ht="15.75" customHeight="1">
      <c r="AA337" s="86"/>
      <c r="AB337" s="87"/>
    </row>
    <row r="338" spans="27:28" ht="15.75" customHeight="1">
      <c r="AA338" s="86"/>
      <c r="AB338" s="87"/>
    </row>
    <row r="339" spans="27:28" ht="15.75" customHeight="1">
      <c r="AA339" s="86"/>
      <c r="AB339" s="87"/>
    </row>
    <row r="340" spans="27:28" ht="15.75" customHeight="1">
      <c r="AA340" s="86"/>
      <c r="AB340" s="87"/>
    </row>
    <row r="341" spans="27:28" ht="15.75" customHeight="1">
      <c r="AA341" s="86"/>
      <c r="AB341" s="87"/>
    </row>
    <row r="342" spans="27:28" ht="15.75" customHeight="1">
      <c r="AA342" s="86"/>
      <c r="AB342" s="87"/>
    </row>
    <row r="343" spans="27:28" ht="15.75" customHeight="1">
      <c r="AA343" s="86"/>
      <c r="AB343" s="87"/>
    </row>
    <row r="344" spans="27:28" ht="15.75" customHeight="1">
      <c r="AA344" s="86"/>
      <c r="AB344" s="87"/>
    </row>
    <row r="345" spans="27:28" ht="15.75" customHeight="1">
      <c r="AA345" s="86"/>
      <c r="AB345" s="87"/>
    </row>
    <row r="346" spans="27:28" ht="15.75" customHeight="1">
      <c r="AA346" s="86"/>
      <c r="AB346" s="87"/>
    </row>
    <row r="347" spans="27:28" ht="15.75" customHeight="1">
      <c r="AA347" s="86"/>
      <c r="AB347" s="87"/>
    </row>
    <row r="348" spans="27:28" ht="15.75" customHeight="1">
      <c r="AA348" s="86"/>
      <c r="AB348" s="87"/>
    </row>
    <row r="349" spans="27:28" ht="15.75" customHeight="1">
      <c r="AA349" s="86"/>
      <c r="AB349" s="87"/>
    </row>
    <row r="350" spans="27:28" ht="15.75" customHeight="1">
      <c r="AA350" s="86"/>
      <c r="AB350" s="87"/>
    </row>
    <row r="351" spans="27:28" ht="15.75" customHeight="1">
      <c r="AA351" s="86"/>
      <c r="AB351" s="87"/>
    </row>
    <row r="352" spans="27:28" ht="15.75" customHeight="1">
      <c r="AA352" s="86"/>
      <c r="AB352" s="87"/>
    </row>
    <row r="353" spans="27:28" ht="15.75" customHeight="1">
      <c r="AA353" s="86"/>
      <c r="AB353" s="87"/>
    </row>
    <row r="354" spans="27:28" ht="15.75" customHeight="1">
      <c r="AA354" s="86"/>
      <c r="AB354" s="87"/>
    </row>
    <row r="355" spans="27:28" ht="15.75" customHeight="1">
      <c r="AA355" s="86"/>
      <c r="AB355" s="87"/>
    </row>
    <row r="356" spans="27:28" ht="15.75" customHeight="1">
      <c r="AA356" s="86"/>
      <c r="AB356" s="87"/>
    </row>
    <row r="357" spans="27:28" ht="15.75" customHeight="1">
      <c r="AA357" s="86"/>
      <c r="AB357" s="87"/>
    </row>
    <row r="358" spans="27:28" ht="15.75" customHeight="1">
      <c r="AA358" s="86"/>
      <c r="AB358" s="87"/>
    </row>
    <row r="359" spans="27:28" ht="15.75" customHeight="1">
      <c r="AA359" s="86"/>
      <c r="AB359" s="87"/>
    </row>
    <row r="360" spans="27:28" ht="15.75" customHeight="1">
      <c r="AA360" s="86"/>
      <c r="AB360" s="87"/>
    </row>
    <row r="361" spans="27:28" ht="15.75" customHeight="1">
      <c r="AA361" s="86"/>
      <c r="AB361" s="87"/>
    </row>
    <row r="362" spans="27:28" ht="15.75" customHeight="1">
      <c r="AA362" s="86"/>
      <c r="AB362" s="87"/>
    </row>
    <row r="363" spans="27:28" ht="15.75" customHeight="1">
      <c r="AA363" s="86"/>
      <c r="AB363" s="87"/>
    </row>
    <row r="364" spans="27:28" ht="15.75" customHeight="1">
      <c r="AA364" s="86"/>
      <c r="AB364" s="87"/>
    </row>
    <row r="365" spans="27:28" ht="15.75" customHeight="1">
      <c r="AA365" s="86"/>
      <c r="AB365" s="87"/>
    </row>
    <row r="366" spans="27:28" ht="15.75" customHeight="1">
      <c r="AA366" s="86"/>
      <c r="AB366" s="87"/>
    </row>
    <row r="367" spans="27:28" ht="15.75" customHeight="1">
      <c r="AA367" s="86"/>
      <c r="AB367" s="87"/>
    </row>
    <row r="368" spans="27:28" ht="15.75" customHeight="1">
      <c r="AA368" s="86"/>
      <c r="AB368" s="87"/>
    </row>
    <row r="369" spans="27:28" ht="15.75" customHeight="1">
      <c r="AA369" s="86"/>
      <c r="AB369" s="87"/>
    </row>
    <row r="370" spans="27:28" ht="15.75" customHeight="1">
      <c r="AA370" s="86"/>
      <c r="AB370" s="87"/>
    </row>
    <row r="371" spans="27:28" ht="15.75" customHeight="1">
      <c r="AA371" s="86"/>
      <c r="AB371" s="87"/>
    </row>
    <row r="372" spans="27:28" ht="15.75" customHeight="1">
      <c r="AA372" s="86"/>
      <c r="AB372" s="87"/>
    </row>
    <row r="373" spans="27:28" ht="15.75" customHeight="1">
      <c r="AA373" s="86"/>
      <c r="AB373" s="87"/>
    </row>
    <row r="374" spans="27:28" ht="15.75" customHeight="1">
      <c r="AA374" s="86"/>
      <c r="AB374" s="87"/>
    </row>
    <row r="375" spans="27:28" ht="15.75" customHeight="1">
      <c r="AA375" s="86"/>
      <c r="AB375" s="87"/>
    </row>
    <row r="376" spans="27:28" ht="15.75" customHeight="1">
      <c r="AA376" s="86"/>
      <c r="AB376" s="87"/>
    </row>
    <row r="377" spans="27:28" ht="15.75" customHeight="1">
      <c r="AA377" s="86"/>
      <c r="AB377" s="87"/>
    </row>
    <row r="378" spans="27:28" ht="15.75" customHeight="1">
      <c r="AA378" s="86"/>
      <c r="AB378" s="87"/>
    </row>
    <row r="379" spans="27:28" ht="15.75" customHeight="1">
      <c r="AA379" s="86"/>
      <c r="AB379" s="87"/>
    </row>
    <row r="380" spans="27:28" ht="15.75" customHeight="1">
      <c r="AA380" s="86"/>
      <c r="AB380" s="87"/>
    </row>
    <row r="381" spans="27:28" ht="15.75" customHeight="1">
      <c r="AA381" s="86"/>
      <c r="AB381" s="87"/>
    </row>
    <row r="382" spans="27:28" ht="15.75" customHeight="1">
      <c r="AA382" s="86"/>
      <c r="AB382" s="87"/>
    </row>
    <row r="383" spans="27:28" ht="15.75" customHeight="1">
      <c r="AA383" s="86"/>
      <c r="AB383" s="87"/>
    </row>
    <row r="384" spans="27:28" ht="15.75" customHeight="1">
      <c r="AA384" s="86"/>
      <c r="AB384" s="87"/>
    </row>
    <row r="385" spans="27:28" ht="15.75" customHeight="1">
      <c r="AA385" s="86"/>
      <c r="AB385" s="87"/>
    </row>
    <row r="386" spans="27:28" ht="15.75" customHeight="1">
      <c r="AA386" s="86"/>
      <c r="AB386" s="87"/>
    </row>
    <row r="387" spans="27:28" ht="15.75" customHeight="1">
      <c r="AA387" s="86"/>
      <c r="AB387" s="87"/>
    </row>
    <row r="388" spans="27:28" ht="15.75" customHeight="1">
      <c r="AA388" s="86"/>
      <c r="AB388" s="87"/>
    </row>
    <row r="389" spans="27:28" ht="15.75" customHeight="1">
      <c r="AA389" s="86"/>
      <c r="AB389" s="87"/>
    </row>
    <row r="390" spans="27:28" ht="15.75" customHeight="1">
      <c r="AA390" s="86"/>
      <c r="AB390" s="87"/>
    </row>
    <row r="391" spans="27:28" ht="15.75" customHeight="1">
      <c r="AA391" s="86"/>
      <c r="AB391" s="87"/>
    </row>
    <row r="392" spans="27:28" ht="15.75" customHeight="1">
      <c r="AA392" s="86"/>
      <c r="AB392" s="87"/>
    </row>
    <row r="393" spans="27:28" ht="15.75" customHeight="1">
      <c r="AA393" s="86"/>
      <c r="AB393" s="87"/>
    </row>
    <row r="394" spans="27:28" ht="15.75" customHeight="1">
      <c r="AA394" s="86"/>
      <c r="AB394" s="87"/>
    </row>
    <row r="395" spans="27:28" ht="15.75" customHeight="1">
      <c r="AA395" s="86"/>
      <c r="AB395" s="87"/>
    </row>
    <row r="396" spans="27:28" ht="15.75" customHeight="1">
      <c r="AA396" s="86"/>
      <c r="AB396" s="87"/>
    </row>
    <row r="397" spans="27:28" ht="15.75" customHeight="1">
      <c r="AA397" s="86"/>
      <c r="AB397" s="87"/>
    </row>
    <row r="398" spans="27:28" ht="15.75" customHeight="1">
      <c r="AA398" s="86"/>
      <c r="AB398" s="87"/>
    </row>
    <row r="399" spans="27:28" ht="15.75" customHeight="1">
      <c r="AA399" s="86"/>
      <c r="AB399" s="87"/>
    </row>
    <row r="400" spans="27:28" ht="15.75" customHeight="1">
      <c r="AA400" s="86"/>
      <c r="AB400" s="87"/>
    </row>
    <row r="401" spans="27:28" ht="15.75" customHeight="1">
      <c r="AA401" s="86"/>
      <c r="AB401" s="87"/>
    </row>
    <row r="402" spans="27:28" ht="15.75" customHeight="1">
      <c r="AA402" s="86"/>
      <c r="AB402" s="87"/>
    </row>
    <row r="403" spans="27:28" ht="15.75" customHeight="1">
      <c r="AA403" s="86"/>
      <c r="AB403" s="87"/>
    </row>
    <row r="404" spans="27:28" ht="15.75" customHeight="1">
      <c r="AA404" s="86"/>
      <c r="AB404" s="87"/>
    </row>
    <row r="405" spans="27:28" ht="15.75" customHeight="1">
      <c r="AA405" s="86"/>
      <c r="AB405" s="87"/>
    </row>
    <row r="406" spans="27:28" ht="15.75" customHeight="1">
      <c r="AA406" s="86"/>
      <c r="AB406" s="87"/>
    </row>
    <row r="407" spans="27:28" ht="15.75" customHeight="1">
      <c r="AA407" s="86"/>
      <c r="AB407" s="87"/>
    </row>
    <row r="408" spans="27:28" ht="15.75" customHeight="1">
      <c r="AA408" s="86"/>
      <c r="AB408" s="87"/>
    </row>
    <row r="409" spans="27:28" ht="15.75" customHeight="1">
      <c r="AA409" s="86"/>
      <c r="AB409" s="87"/>
    </row>
    <row r="410" spans="27:28" ht="15.75" customHeight="1">
      <c r="AA410" s="86"/>
      <c r="AB410" s="87"/>
    </row>
    <row r="411" spans="27:28" ht="15.75" customHeight="1">
      <c r="AA411" s="86"/>
      <c r="AB411" s="87"/>
    </row>
    <row r="412" spans="27:28" ht="15.75" customHeight="1">
      <c r="AA412" s="86"/>
      <c r="AB412" s="87"/>
    </row>
    <row r="413" spans="27:28" ht="15.75" customHeight="1">
      <c r="AA413" s="86"/>
      <c r="AB413" s="87"/>
    </row>
    <row r="414" spans="27:28" ht="15.75" customHeight="1">
      <c r="AA414" s="86"/>
      <c r="AB414" s="87"/>
    </row>
    <row r="415" spans="27:28" ht="15.75" customHeight="1">
      <c r="AA415" s="86"/>
      <c r="AB415" s="87"/>
    </row>
    <row r="416" spans="27:28" ht="15.75" customHeight="1">
      <c r="AA416" s="86"/>
      <c r="AB416" s="87"/>
    </row>
    <row r="417" spans="27:28" ht="15.75" customHeight="1">
      <c r="AA417" s="86"/>
      <c r="AB417" s="87"/>
    </row>
    <row r="418" spans="27:28" ht="15.75" customHeight="1">
      <c r="AA418" s="86"/>
      <c r="AB418" s="87"/>
    </row>
    <row r="419" spans="27:28" ht="15.75" customHeight="1">
      <c r="AA419" s="86"/>
      <c r="AB419" s="87"/>
    </row>
    <row r="420" spans="27:28" ht="15.75" customHeight="1">
      <c r="AA420" s="86"/>
      <c r="AB420" s="87"/>
    </row>
    <row r="421" spans="27:28" ht="15.75" customHeight="1">
      <c r="AA421" s="86"/>
      <c r="AB421" s="87"/>
    </row>
    <row r="422" spans="27:28" ht="15.75" customHeight="1">
      <c r="AA422" s="86"/>
      <c r="AB422" s="87"/>
    </row>
    <row r="423" spans="27:28" ht="15.75" customHeight="1">
      <c r="AA423" s="86"/>
      <c r="AB423" s="87"/>
    </row>
    <row r="424" spans="27:28" ht="15.75" customHeight="1">
      <c r="AA424" s="86"/>
      <c r="AB424" s="87"/>
    </row>
    <row r="425" spans="27:28" ht="15.75" customHeight="1">
      <c r="AA425" s="86"/>
      <c r="AB425" s="87"/>
    </row>
    <row r="426" spans="27:28" ht="15.75" customHeight="1">
      <c r="AA426" s="86"/>
      <c r="AB426" s="87"/>
    </row>
    <row r="427" spans="27:28" ht="15.75" customHeight="1">
      <c r="AA427" s="86"/>
      <c r="AB427" s="87"/>
    </row>
    <row r="428" spans="27:28" ht="15.75" customHeight="1">
      <c r="AA428" s="86"/>
      <c r="AB428" s="87"/>
    </row>
    <row r="429" spans="27:28" ht="15.75" customHeight="1">
      <c r="AA429" s="86"/>
      <c r="AB429" s="87"/>
    </row>
    <row r="430" spans="27:28" ht="15.75" customHeight="1">
      <c r="AA430" s="86"/>
      <c r="AB430" s="87"/>
    </row>
    <row r="431" spans="27:28" ht="15.75" customHeight="1">
      <c r="AA431" s="86"/>
      <c r="AB431" s="87"/>
    </row>
    <row r="432" spans="27:28" ht="15.75" customHeight="1">
      <c r="AA432" s="86"/>
      <c r="AB432" s="87"/>
    </row>
    <row r="433" spans="27:28" ht="15.75" customHeight="1">
      <c r="AA433" s="86"/>
      <c r="AB433" s="87"/>
    </row>
    <row r="434" spans="27:28" ht="15.75" customHeight="1">
      <c r="AA434" s="86"/>
      <c r="AB434" s="87"/>
    </row>
    <row r="435" spans="27:28" ht="15.75" customHeight="1">
      <c r="AA435" s="86"/>
      <c r="AB435" s="87"/>
    </row>
    <row r="436" spans="27:28" ht="15.75" customHeight="1">
      <c r="AA436" s="86"/>
      <c r="AB436" s="87"/>
    </row>
    <row r="437" spans="27:28" ht="15.75" customHeight="1">
      <c r="AA437" s="86"/>
      <c r="AB437" s="87"/>
    </row>
    <row r="438" spans="27:28" ht="15.75" customHeight="1">
      <c r="AA438" s="86"/>
      <c r="AB438" s="87"/>
    </row>
    <row r="439" spans="27:28" ht="15.75" customHeight="1">
      <c r="AA439" s="86"/>
      <c r="AB439" s="87"/>
    </row>
    <row r="440" spans="27:28" ht="15.75" customHeight="1">
      <c r="AA440" s="86"/>
      <c r="AB440" s="87"/>
    </row>
    <row r="441" spans="27:28" ht="15.75" customHeight="1">
      <c r="AA441" s="86"/>
      <c r="AB441" s="87"/>
    </row>
    <row r="442" spans="27:28" ht="15.75" customHeight="1">
      <c r="AA442" s="86"/>
      <c r="AB442" s="87"/>
    </row>
    <row r="443" spans="27:28" ht="15.75" customHeight="1">
      <c r="AA443" s="86"/>
      <c r="AB443" s="87"/>
    </row>
    <row r="444" spans="27:28" ht="15.75" customHeight="1">
      <c r="AA444" s="86"/>
      <c r="AB444" s="87"/>
    </row>
    <row r="445" spans="27:28" ht="15.75" customHeight="1">
      <c r="AA445" s="86"/>
      <c r="AB445" s="87"/>
    </row>
    <row r="446" spans="27:28" ht="15.75" customHeight="1">
      <c r="AA446" s="86"/>
      <c r="AB446" s="87"/>
    </row>
    <row r="447" spans="27:28" ht="15.75" customHeight="1">
      <c r="AA447" s="86"/>
      <c r="AB447" s="87"/>
    </row>
    <row r="448" spans="27:28" ht="15.75" customHeight="1">
      <c r="AA448" s="86"/>
      <c r="AB448" s="87"/>
    </row>
    <row r="449" spans="27:28" ht="15.75" customHeight="1">
      <c r="AA449" s="86"/>
      <c r="AB449" s="87"/>
    </row>
    <row r="450" spans="27:28" ht="15.75" customHeight="1">
      <c r="AA450" s="86"/>
      <c r="AB450" s="87"/>
    </row>
    <row r="451" spans="27:28" ht="15.75" customHeight="1">
      <c r="AA451" s="86"/>
      <c r="AB451" s="87"/>
    </row>
    <row r="452" spans="27:28" ht="15.75" customHeight="1">
      <c r="AA452" s="86"/>
      <c r="AB452" s="87"/>
    </row>
    <row r="453" spans="27:28" ht="15.75" customHeight="1">
      <c r="AA453" s="86"/>
      <c r="AB453" s="87"/>
    </row>
    <row r="454" spans="27:28" ht="15.75" customHeight="1">
      <c r="AA454" s="86"/>
      <c r="AB454" s="87"/>
    </row>
    <row r="455" spans="27:28" ht="15.75" customHeight="1">
      <c r="AA455" s="86"/>
      <c r="AB455" s="87"/>
    </row>
    <row r="456" spans="27:28" ht="15.75" customHeight="1">
      <c r="AA456" s="86"/>
      <c r="AB456" s="87"/>
    </row>
    <row r="457" spans="27:28" ht="15.75" customHeight="1">
      <c r="AA457" s="86"/>
      <c r="AB457" s="87"/>
    </row>
    <row r="458" spans="27:28" ht="15.75" customHeight="1">
      <c r="AA458" s="86"/>
      <c r="AB458" s="87"/>
    </row>
    <row r="459" spans="27:28" ht="15.75" customHeight="1">
      <c r="AA459" s="86"/>
      <c r="AB459" s="87"/>
    </row>
    <row r="460" spans="27:28" ht="15.75" customHeight="1">
      <c r="AA460" s="86"/>
      <c r="AB460" s="87"/>
    </row>
    <row r="461" spans="27:28" ht="15.75" customHeight="1">
      <c r="AA461" s="86"/>
      <c r="AB461" s="87"/>
    </row>
    <row r="462" spans="27:28" ht="15.75" customHeight="1">
      <c r="AA462" s="86"/>
      <c r="AB462" s="87"/>
    </row>
    <row r="463" spans="27:28" ht="15.75" customHeight="1">
      <c r="AA463" s="86"/>
      <c r="AB463" s="87"/>
    </row>
    <row r="464" spans="27:28" ht="15.75" customHeight="1">
      <c r="AA464" s="86"/>
      <c r="AB464" s="87"/>
    </row>
    <row r="465" spans="27:28" ht="15.75" customHeight="1">
      <c r="AA465" s="86"/>
      <c r="AB465" s="87"/>
    </row>
    <row r="466" spans="27:28" ht="15.75" customHeight="1">
      <c r="AA466" s="86"/>
      <c r="AB466" s="87"/>
    </row>
    <row r="467" spans="27:28" ht="15.75" customHeight="1">
      <c r="AA467" s="86"/>
      <c r="AB467" s="87"/>
    </row>
    <row r="468" spans="27:28" ht="15.75" customHeight="1">
      <c r="AA468" s="86"/>
      <c r="AB468" s="87"/>
    </row>
    <row r="469" spans="27:28" ht="15.75" customHeight="1">
      <c r="AA469" s="86"/>
      <c r="AB469" s="87"/>
    </row>
    <row r="470" spans="27:28" ht="15.75" customHeight="1">
      <c r="AA470" s="86"/>
      <c r="AB470" s="87"/>
    </row>
    <row r="471" spans="27:28" ht="15.75" customHeight="1">
      <c r="AA471" s="86"/>
      <c r="AB471" s="87"/>
    </row>
    <row r="472" spans="27:28" ht="15.75" customHeight="1">
      <c r="AA472" s="86"/>
      <c r="AB472" s="87"/>
    </row>
    <row r="473" spans="27:28" ht="15.75" customHeight="1">
      <c r="AA473" s="86"/>
      <c r="AB473" s="87"/>
    </row>
    <row r="474" spans="27:28" ht="15.75" customHeight="1">
      <c r="AA474" s="86"/>
      <c r="AB474" s="87"/>
    </row>
    <row r="475" spans="27:28" ht="15.75" customHeight="1">
      <c r="AA475" s="86"/>
      <c r="AB475" s="87"/>
    </row>
    <row r="476" spans="27:28" ht="15.75" customHeight="1">
      <c r="AA476" s="86"/>
      <c r="AB476" s="87"/>
    </row>
    <row r="477" spans="27:28" ht="15.75" customHeight="1">
      <c r="AA477" s="86"/>
      <c r="AB477" s="87"/>
    </row>
    <row r="478" spans="27:28" ht="15.75" customHeight="1">
      <c r="AA478" s="86"/>
      <c r="AB478" s="87"/>
    </row>
    <row r="479" spans="27:28" ht="15.75" customHeight="1">
      <c r="AA479" s="86"/>
      <c r="AB479" s="87"/>
    </row>
    <row r="480" spans="27:28" ht="15.75" customHeight="1">
      <c r="AA480" s="86"/>
      <c r="AB480" s="87"/>
    </row>
    <row r="481" spans="27:28" ht="15.75" customHeight="1">
      <c r="AA481" s="86"/>
      <c r="AB481" s="87"/>
    </row>
    <row r="482" spans="27:28" ht="15.75" customHeight="1">
      <c r="AA482" s="86"/>
      <c r="AB482" s="87"/>
    </row>
    <row r="483" spans="27:28" ht="15.75" customHeight="1">
      <c r="AA483" s="86"/>
      <c r="AB483" s="87"/>
    </row>
    <row r="484" spans="27:28" ht="15.75" customHeight="1">
      <c r="AA484" s="86"/>
      <c r="AB484" s="87"/>
    </row>
    <row r="485" spans="27:28" ht="15.75" customHeight="1">
      <c r="AA485" s="86"/>
      <c r="AB485" s="87"/>
    </row>
    <row r="486" spans="27:28" ht="15.75" customHeight="1">
      <c r="AA486" s="86"/>
      <c r="AB486" s="87"/>
    </row>
    <row r="487" spans="27:28" ht="15.75" customHeight="1">
      <c r="AA487" s="86"/>
      <c r="AB487" s="87"/>
    </row>
    <row r="488" spans="27:28" ht="15.75" customHeight="1">
      <c r="AA488" s="86"/>
      <c r="AB488" s="87"/>
    </row>
    <row r="489" spans="27:28" ht="15.75" customHeight="1">
      <c r="AA489" s="86"/>
      <c r="AB489" s="87"/>
    </row>
    <row r="490" spans="27:28" ht="15.75" customHeight="1">
      <c r="AA490" s="86"/>
      <c r="AB490" s="87"/>
    </row>
    <row r="491" spans="27:28" ht="15.75" customHeight="1">
      <c r="AA491" s="86"/>
      <c r="AB491" s="87"/>
    </row>
    <row r="492" spans="27:28" ht="15.75" customHeight="1">
      <c r="AA492" s="86"/>
      <c r="AB492" s="87"/>
    </row>
    <row r="493" spans="27:28" ht="15.75" customHeight="1">
      <c r="AA493" s="86"/>
      <c r="AB493" s="87"/>
    </row>
    <row r="494" spans="27:28" ht="15.75" customHeight="1">
      <c r="AA494" s="86"/>
      <c r="AB494" s="87"/>
    </row>
    <row r="495" spans="27:28" ht="15.75" customHeight="1">
      <c r="AA495" s="86"/>
      <c r="AB495" s="87"/>
    </row>
    <row r="496" spans="27:28" ht="15.75" customHeight="1">
      <c r="AA496" s="86"/>
      <c r="AB496" s="87"/>
    </row>
    <row r="497" spans="27:28" ht="15.75" customHeight="1">
      <c r="AA497" s="86"/>
      <c r="AB497" s="87"/>
    </row>
    <row r="498" spans="27:28" ht="15.75" customHeight="1">
      <c r="AA498" s="86"/>
      <c r="AB498" s="87"/>
    </row>
    <row r="499" spans="27:28" ht="15.75" customHeight="1">
      <c r="AA499" s="86"/>
      <c r="AB499" s="87"/>
    </row>
    <row r="500" spans="27:28" ht="15.75" customHeight="1">
      <c r="AA500" s="86"/>
      <c r="AB500" s="87"/>
    </row>
    <row r="501" spans="27:28" ht="15.75" customHeight="1">
      <c r="AA501" s="86"/>
      <c r="AB501" s="87"/>
    </row>
    <row r="502" spans="27:28" ht="15.75" customHeight="1">
      <c r="AA502" s="86"/>
      <c r="AB502" s="87"/>
    </row>
    <row r="503" spans="27:28" ht="15.75" customHeight="1">
      <c r="AA503" s="86"/>
      <c r="AB503" s="87"/>
    </row>
    <row r="504" spans="27:28" ht="15.75" customHeight="1">
      <c r="AA504" s="86"/>
      <c r="AB504" s="87"/>
    </row>
    <row r="505" spans="27:28" ht="15.75" customHeight="1">
      <c r="AA505" s="86"/>
      <c r="AB505" s="87"/>
    </row>
    <row r="506" spans="27:28" ht="15.75" customHeight="1">
      <c r="AA506" s="86"/>
      <c r="AB506" s="87"/>
    </row>
    <row r="507" spans="27:28" ht="15.75" customHeight="1">
      <c r="AA507" s="86"/>
      <c r="AB507" s="87"/>
    </row>
    <row r="508" spans="27:28" ht="15.75" customHeight="1">
      <c r="AA508" s="86"/>
      <c r="AB508" s="87"/>
    </row>
    <row r="509" spans="27:28" ht="15.75" customHeight="1">
      <c r="AA509" s="86"/>
      <c r="AB509" s="87"/>
    </row>
    <row r="510" spans="27:28" ht="15.75" customHeight="1">
      <c r="AA510" s="86"/>
      <c r="AB510" s="87"/>
    </row>
    <row r="511" spans="27:28" ht="15.75" customHeight="1">
      <c r="AA511" s="86"/>
      <c r="AB511" s="87"/>
    </row>
    <row r="512" spans="27:28" ht="15.75" customHeight="1">
      <c r="AA512" s="86"/>
      <c r="AB512" s="87"/>
    </row>
    <row r="513" spans="27:28" ht="15.75" customHeight="1">
      <c r="AA513" s="86"/>
      <c r="AB513" s="87"/>
    </row>
    <row r="514" spans="27:28" ht="15.75" customHeight="1">
      <c r="AA514" s="86"/>
      <c r="AB514" s="87"/>
    </row>
    <row r="515" spans="27:28" ht="15.75" customHeight="1">
      <c r="AA515" s="86"/>
      <c r="AB515" s="87"/>
    </row>
    <row r="516" spans="27:28" ht="15.75" customHeight="1">
      <c r="AA516" s="86"/>
      <c r="AB516" s="87"/>
    </row>
    <row r="517" spans="27:28" ht="15.75" customHeight="1">
      <c r="AA517" s="86"/>
      <c r="AB517" s="87"/>
    </row>
    <row r="518" spans="27:28" ht="15.75" customHeight="1">
      <c r="AA518" s="86"/>
      <c r="AB518" s="87"/>
    </row>
    <row r="519" spans="27:28" ht="15.75" customHeight="1">
      <c r="AA519" s="86"/>
      <c r="AB519" s="87"/>
    </row>
    <row r="520" spans="27:28" ht="15.75" customHeight="1">
      <c r="AA520" s="86"/>
      <c r="AB520" s="87"/>
    </row>
    <row r="521" spans="27:28" ht="15.75" customHeight="1">
      <c r="AA521" s="86"/>
      <c r="AB521" s="87"/>
    </row>
    <row r="522" spans="27:28" ht="15.75" customHeight="1">
      <c r="AA522" s="86"/>
      <c r="AB522" s="87"/>
    </row>
    <row r="523" spans="27:28" ht="15.75" customHeight="1">
      <c r="AA523" s="86"/>
      <c r="AB523" s="87"/>
    </row>
    <row r="524" spans="27:28" ht="15.75" customHeight="1">
      <c r="AA524" s="86"/>
      <c r="AB524" s="87"/>
    </row>
    <row r="525" spans="27:28" ht="15.75" customHeight="1">
      <c r="AA525" s="86"/>
      <c r="AB525" s="87"/>
    </row>
    <row r="526" spans="27:28" ht="15.75" customHeight="1">
      <c r="AA526" s="86"/>
      <c r="AB526" s="87"/>
    </row>
    <row r="527" spans="27:28" ht="15.75" customHeight="1">
      <c r="AA527" s="86"/>
      <c r="AB527" s="87"/>
    </row>
    <row r="528" spans="27:28" ht="15.75" customHeight="1">
      <c r="AA528" s="86"/>
      <c r="AB528" s="87"/>
    </row>
    <row r="529" spans="27:28" ht="15.75" customHeight="1">
      <c r="AA529" s="86"/>
      <c r="AB529" s="87"/>
    </row>
    <row r="530" spans="27:28" ht="15.75" customHeight="1">
      <c r="AA530" s="86"/>
      <c r="AB530" s="87"/>
    </row>
    <row r="531" spans="27:28" ht="15.75" customHeight="1">
      <c r="AA531" s="86"/>
      <c r="AB531" s="87"/>
    </row>
    <row r="532" spans="27:28" ht="15.75" customHeight="1">
      <c r="AA532" s="86"/>
      <c r="AB532" s="87"/>
    </row>
    <row r="533" spans="27:28" ht="15.75" customHeight="1">
      <c r="AA533" s="86"/>
      <c r="AB533" s="87"/>
    </row>
    <row r="534" spans="27:28" ht="15.75" customHeight="1">
      <c r="AA534" s="86"/>
      <c r="AB534" s="87"/>
    </row>
    <row r="535" spans="27:28" ht="15.75" customHeight="1">
      <c r="AA535" s="86"/>
      <c r="AB535" s="87"/>
    </row>
    <row r="536" spans="27:28" ht="15.75" customHeight="1">
      <c r="AA536" s="86"/>
      <c r="AB536" s="87"/>
    </row>
    <row r="537" spans="27:28" ht="15.75" customHeight="1">
      <c r="AA537" s="86"/>
      <c r="AB537" s="87"/>
    </row>
    <row r="538" spans="27:28" ht="15.75" customHeight="1">
      <c r="AA538" s="86"/>
      <c r="AB538" s="87"/>
    </row>
    <row r="539" spans="27:28" ht="15.75" customHeight="1">
      <c r="AA539" s="86"/>
      <c r="AB539" s="87"/>
    </row>
    <row r="540" spans="27:28" ht="15.75" customHeight="1">
      <c r="AA540" s="86"/>
      <c r="AB540" s="87"/>
    </row>
    <row r="541" spans="27:28" ht="15.75" customHeight="1">
      <c r="AA541" s="86"/>
      <c r="AB541" s="87"/>
    </row>
    <row r="542" spans="27:28" ht="15.75" customHeight="1">
      <c r="AA542" s="86"/>
      <c r="AB542" s="87"/>
    </row>
    <row r="543" spans="27:28" ht="15.75" customHeight="1">
      <c r="AA543" s="86"/>
      <c r="AB543" s="87"/>
    </row>
    <row r="544" spans="27:28" ht="15.75" customHeight="1">
      <c r="AA544" s="86"/>
      <c r="AB544" s="87"/>
    </row>
    <row r="545" spans="27:28" ht="15.75" customHeight="1">
      <c r="AA545" s="86"/>
      <c r="AB545" s="87"/>
    </row>
    <row r="546" spans="27:28" ht="15.75" customHeight="1">
      <c r="AA546" s="86"/>
      <c r="AB546" s="87"/>
    </row>
    <row r="547" spans="27:28" ht="15.75" customHeight="1">
      <c r="AA547" s="86"/>
      <c r="AB547" s="87"/>
    </row>
    <row r="548" spans="27:28" ht="15.75" customHeight="1">
      <c r="AA548" s="86"/>
      <c r="AB548" s="87"/>
    </row>
    <row r="549" spans="27:28" ht="15.75" customHeight="1">
      <c r="AA549" s="86"/>
      <c r="AB549" s="87"/>
    </row>
    <row r="550" spans="27:28" ht="15.75" customHeight="1">
      <c r="AA550" s="86"/>
      <c r="AB550" s="87"/>
    </row>
    <row r="551" spans="27:28" ht="15.75" customHeight="1">
      <c r="AA551" s="86"/>
      <c r="AB551" s="87"/>
    </row>
    <row r="552" spans="27:28" ht="15.75" customHeight="1">
      <c r="AA552" s="86"/>
      <c r="AB552" s="87"/>
    </row>
    <row r="553" spans="27:28" ht="15.75" customHeight="1">
      <c r="AA553" s="86"/>
      <c r="AB553" s="87"/>
    </row>
    <row r="554" spans="27:28" ht="15.75" customHeight="1">
      <c r="AA554" s="86"/>
      <c r="AB554" s="87"/>
    </row>
    <row r="555" spans="27:28" ht="15.75" customHeight="1">
      <c r="AA555" s="86"/>
      <c r="AB555" s="87"/>
    </row>
    <row r="556" spans="27:28" ht="15.75" customHeight="1">
      <c r="AA556" s="86"/>
      <c r="AB556" s="87"/>
    </row>
    <row r="557" spans="27:28" ht="15.75" customHeight="1">
      <c r="AA557" s="86"/>
      <c r="AB557" s="87"/>
    </row>
    <row r="558" spans="27:28" ht="15.75" customHeight="1">
      <c r="AA558" s="86"/>
      <c r="AB558" s="87"/>
    </row>
    <row r="559" spans="27:28" ht="15.75" customHeight="1">
      <c r="AA559" s="86"/>
      <c r="AB559" s="87"/>
    </row>
    <row r="560" spans="27:28" ht="15.75" customHeight="1">
      <c r="AA560" s="86"/>
      <c r="AB560" s="87"/>
    </row>
    <row r="561" spans="27:28" ht="15.75" customHeight="1">
      <c r="AA561" s="86"/>
      <c r="AB561" s="87"/>
    </row>
    <row r="562" spans="27:28" ht="15.75" customHeight="1">
      <c r="AA562" s="86"/>
      <c r="AB562" s="87"/>
    </row>
    <row r="563" spans="27:28" ht="15.75" customHeight="1">
      <c r="AA563" s="86"/>
      <c r="AB563" s="87"/>
    </row>
    <row r="564" spans="27:28" ht="15.75" customHeight="1">
      <c r="AA564" s="86"/>
      <c r="AB564" s="87"/>
    </row>
    <row r="565" spans="27:28" ht="15.75" customHeight="1">
      <c r="AA565" s="86"/>
      <c r="AB565" s="87"/>
    </row>
    <row r="566" spans="27:28" ht="15.75" customHeight="1">
      <c r="AA566" s="86"/>
      <c r="AB566" s="87"/>
    </row>
    <row r="567" spans="27:28" ht="15.75" customHeight="1">
      <c r="AA567" s="86"/>
      <c r="AB567" s="87"/>
    </row>
    <row r="568" spans="27:28" ht="15.75" customHeight="1">
      <c r="AA568" s="86"/>
      <c r="AB568" s="87"/>
    </row>
    <row r="569" spans="27:28" ht="15.75" customHeight="1">
      <c r="AA569" s="86"/>
      <c r="AB569" s="87"/>
    </row>
    <row r="570" spans="27:28" ht="15.75" customHeight="1">
      <c r="AA570" s="86"/>
      <c r="AB570" s="87"/>
    </row>
    <row r="571" spans="27:28" ht="15.75" customHeight="1">
      <c r="AA571" s="86"/>
      <c r="AB571" s="87"/>
    </row>
    <row r="572" spans="27:28" ht="15.75" customHeight="1">
      <c r="AA572" s="86"/>
      <c r="AB572" s="87"/>
    </row>
    <row r="573" spans="27:28" ht="15.75" customHeight="1">
      <c r="AA573" s="86"/>
      <c r="AB573" s="87"/>
    </row>
    <row r="574" spans="27:28" ht="15.75" customHeight="1">
      <c r="AA574" s="86"/>
      <c r="AB574" s="87"/>
    </row>
    <row r="575" spans="27:28" ht="15.75" customHeight="1">
      <c r="AA575" s="86"/>
      <c r="AB575" s="87"/>
    </row>
    <row r="576" spans="27:28" ht="15.75" customHeight="1">
      <c r="AA576" s="86"/>
      <c r="AB576" s="87"/>
    </row>
    <row r="577" spans="27:28" ht="15.75" customHeight="1">
      <c r="AA577" s="86"/>
      <c r="AB577" s="87"/>
    </row>
    <row r="578" spans="27:28" ht="15.75" customHeight="1">
      <c r="AA578" s="86"/>
      <c r="AB578" s="87"/>
    </row>
    <row r="579" spans="27:28" ht="15.75" customHeight="1">
      <c r="AA579" s="86"/>
      <c r="AB579" s="87"/>
    </row>
    <row r="580" spans="27:28" ht="15.75" customHeight="1">
      <c r="AA580" s="86"/>
      <c r="AB580" s="87"/>
    </row>
    <row r="581" spans="27:28" ht="15.75" customHeight="1">
      <c r="AA581" s="86"/>
      <c r="AB581" s="87"/>
    </row>
    <row r="582" spans="27:28" ht="15.75" customHeight="1">
      <c r="AA582" s="86"/>
      <c r="AB582" s="87"/>
    </row>
    <row r="583" spans="27:28" ht="15.75" customHeight="1">
      <c r="AA583" s="86"/>
      <c r="AB583" s="87"/>
    </row>
    <row r="584" spans="27:28" ht="15.75" customHeight="1">
      <c r="AA584" s="86"/>
      <c r="AB584" s="87"/>
    </row>
    <row r="585" spans="27:28" ht="15.75" customHeight="1">
      <c r="AA585" s="86"/>
      <c r="AB585" s="87"/>
    </row>
    <row r="586" spans="27:28" ht="15.75" customHeight="1">
      <c r="AA586" s="86"/>
      <c r="AB586" s="87"/>
    </row>
    <row r="587" spans="27:28" ht="15.75" customHeight="1">
      <c r="AA587" s="86"/>
      <c r="AB587" s="87"/>
    </row>
    <row r="588" spans="27:28" ht="15.75" customHeight="1">
      <c r="AA588" s="86"/>
      <c r="AB588" s="87"/>
    </row>
    <row r="589" spans="27:28" ht="15.75" customHeight="1">
      <c r="AA589" s="86"/>
      <c r="AB589" s="87"/>
    </row>
    <row r="590" spans="27:28" ht="15.75" customHeight="1">
      <c r="AA590" s="86"/>
      <c r="AB590" s="87"/>
    </row>
    <row r="591" spans="27:28" ht="15.75" customHeight="1">
      <c r="AA591" s="86"/>
      <c r="AB591" s="87"/>
    </row>
    <row r="592" spans="27:28" ht="15.75" customHeight="1">
      <c r="AA592" s="86"/>
      <c r="AB592" s="87"/>
    </row>
    <row r="593" spans="27:28" ht="15.75" customHeight="1">
      <c r="AA593" s="86"/>
      <c r="AB593" s="87"/>
    </row>
    <row r="594" spans="27:28" ht="15.75" customHeight="1">
      <c r="AA594" s="86"/>
      <c r="AB594" s="87"/>
    </row>
    <row r="595" spans="27:28" ht="15.75" customHeight="1">
      <c r="AA595" s="86"/>
      <c r="AB595" s="87"/>
    </row>
    <row r="596" spans="27:28" ht="15.75" customHeight="1">
      <c r="AA596" s="86"/>
      <c r="AB596" s="87"/>
    </row>
    <row r="597" spans="27:28" ht="15.75" customHeight="1">
      <c r="AA597" s="86"/>
      <c r="AB597" s="87"/>
    </row>
    <row r="598" spans="27:28" ht="15.75" customHeight="1">
      <c r="AA598" s="86"/>
      <c r="AB598" s="87"/>
    </row>
    <row r="599" spans="27:28" ht="15.75" customHeight="1">
      <c r="AA599" s="86"/>
      <c r="AB599" s="87"/>
    </row>
    <row r="600" spans="27:28" ht="15.75" customHeight="1">
      <c r="AA600" s="86"/>
      <c r="AB600" s="87"/>
    </row>
    <row r="601" spans="27:28" ht="15.75" customHeight="1">
      <c r="AA601" s="86"/>
      <c r="AB601" s="87"/>
    </row>
    <row r="602" spans="27:28" ht="15.75" customHeight="1">
      <c r="AA602" s="86"/>
      <c r="AB602" s="87"/>
    </row>
    <row r="603" spans="27:28" ht="15.75" customHeight="1">
      <c r="AA603" s="86"/>
      <c r="AB603" s="87"/>
    </row>
    <row r="604" spans="27:28" ht="15.75" customHeight="1">
      <c r="AA604" s="86"/>
      <c r="AB604" s="87"/>
    </row>
    <row r="605" spans="27:28" ht="15.75" customHeight="1">
      <c r="AA605" s="86"/>
      <c r="AB605" s="87"/>
    </row>
    <row r="606" spans="27:28" ht="15.75" customHeight="1">
      <c r="AA606" s="86"/>
      <c r="AB606" s="87"/>
    </row>
    <row r="607" spans="27:28" ht="15.75" customHeight="1">
      <c r="AA607" s="86"/>
      <c r="AB607" s="87"/>
    </row>
    <row r="608" spans="27:28" ht="15.75" customHeight="1">
      <c r="AA608" s="86"/>
      <c r="AB608" s="87"/>
    </row>
    <row r="609" spans="27:28" ht="15.75" customHeight="1">
      <c r="AA609" s="86"/>
      <c r="AB609" s="87"/>
    </row>
    <row r="610" spans="27:28" ht="15.75" customHeight="1">
      <c r="AA610" s="86"/>
      <c r="AB610" s="87"/>
    </row>
    <row r="611" spans="27:28" ht="15.75" customHeight="1">
      <c r="AA611" s="86"/>
      <c r="AB611" s="87"/>
    </row>
    <row r="612" spans="27:28" ht="15.75" customHeight="1">
      <c r="AA612" s="86"/>
      <c r="AB612" s="87"/>
    </row>
    <row r="613" spans="27:28" ht="15.75" customHeight="1">
      <c r="AA613" s="86"/>
      <c r="AB613" s="87"/>
    </row>
    <row r="614" spans="27:28" ht="15.75" customHeight="1">
      <c r="AA614" s="86"/>
      <c r="AB614" s="87"/>
    </row>
    <row r="615" spans="27:28" ht="15.75" customHeight="1">
      <c r="AA615" s="86"/>
      <c r="AB615" s="87"/>
    </row>
    <row r="616" spans="27:28" ht="15.75" customHeight="1">
      <c r="AA616" s="86"/>
      <c r="AB616" s="87"/>
    </row>
    <row r="617" spans="27:28" ht="15.75" customHeight="1">
      <c r="AA617" s="86"/>
      <c r="AB617" s="87"/>
    </row>
    <row r="618" spans="27:28" ht="15.75" customHeight="1">
      <c r="AA618" s="86"/>
      <c r="AB618" s="87"/>
    </row>
    <row r="619" spans="27:28" ht="15.75" customHeight="1">
      <c r="AA619" s="86"/>
      <c r="AB619" s="87"/>
    </row>
    <row r="620" spans="27:28" ht="15.75" customHeight="1">
      <c r="AA620" s="86"/>
      <c r="AB620" s="87"/>
    </row>
    <row r="621" spans="27:28" ht="15.75" customHeight="1">
      <c r="AA621" s="86"/>
      <c r="AB621" s="87"/>
    </row>
    <row r="622" spans="27:28" ht="15.75" customHeight="1">
      <c r="AA622" s="86"/>
      <c r="AB622" s="87"/>
    </row>
    <row r="623" spans="27:28" ht="15.75" customHeight="1">
      <c r="AA623" s="86"/>
      <c r="AB623" s="87"/>
    </row>
    <row r="624" spans="27:28" ht="15.75" customHeight="1">
      <c r="AA624" s="86"/>
      <c r="AB624" s="87"/>
    </row>
    <row r="625" spans="27:28" ht="15.75" customHeight="1">
      <c r="AA625" s="86"/>
      <c r="AB625" s="87"/>
    </row>
    <row r="626" spans="27:28" ht="15.75" customHeight="1">
      <c r="AA626" s="86"/>
      <c r="AB626" s="87"/>
    </row>
    <row r="627" spans="27:28" ht="15.75" customHeight="1">
      <c r="AA627" s="86"/>
      <c r="AB627" s="87"/>
    </row>
    <row r="628" spans="27:28" ht="15.75" customHeight="1">
      <c r="AA628" s="86"/>
      <c r="AB628" s="87"/>
    </row>
    <row r="629" spans="27:28" ht="15.75" customHeight="1">
      <c r="AA629" s="86"/>
      <c r="AB629" s="87"/>
    </row>
    <row r="630" spans="27:28" ht="15.75" customHeight="1">
      <c r="AA630" s="86"/>
      <c r="AB630" s="87"/>
    </row>
    <row r="631" spans="27:28" ht="15.75" customHeight="1">
      <c r="AA631" s="86"/>
      <c r="AB631" s="87"/>
    </row>
    <row r="632" spans="27:28" ht="15.75" customHeight="1">
      <c r="AA632" s="86"/>
      <c r="AB632" s="87"/>
    </row>
    <row r="633" spans="27:28" ht="15.75" customHeight="1">
      <c r="AA633" s="86"/>
      <c r="AB633" s="87"/>
    </row>
    <row r="634" spans="27:28" ht="15.75" customHeight="1">
      <c r="AA634" s="86"/>
      <c r="AB634" s="87"/>
    </row>
    <row r="635" spans="27:28" ht="15.75" customHeight="1">
      <c r="AA635" s="86"/>
      <c r="AB635" s="87"/>
    </row>
    <row r="636" spans="27:28" ht="15.75" customHeight="1">
      <c r="AA636" s="86"/>
      <c r="AB636" s="87"/>
    </row>
    <row r="637" spans="27:28" ht="15.75" customHeight="1">
      <c r="AA637" s="86"/>
      <c r="AB637" s="87"/>
    </row>
    <row r="638" spans="27:28" ht="15.75" customHeight="1">
      <c r="AA638" s="86"/>
      <c r="AB638" s="87"/>
    </row>
    <row r="639" spans="27:28" ht="15.75" customHeight="1">
      <c r="AA639" s="86"/>
      <c r="AB639" s="87"/>
    </row>
    <row r="640" spans="27:28" ht="15.75" customHeight="1">
      <c r="AA640" s="86"/>
      <c r="AB640" s="87"/>
    </row>
    <row r="641" spans="27:28" ht="15.75" customHeight="1">
      <c r="AA641" s="86"/>
      <c r="AB641" s="87"/>
    </row>
    <row r="642" spans="27:28" ht="15.75" customHeight="1">
      <c r="AA642" s="86"/>
      <c r="AB642" s="87"/>
    </row>
    <row r="643" spans="27:28" ht="15.75" customHeight="1">
      <c r="AA643" s="86"/>
      <c r="AB643" s="87"/>
    </row>
    <row r="644" spans="27:28" ht="15.75" customHeight="1">
      <c r="AA644" s="86"/>
      <c r="AB644" s="87"/>
    </row>
    <row r="645" spans="27:28" ht="15.75" customHeight="1">
      <c r="AA645" s="86"/>
      <c r="AB645" s="87"/>
    </row>
    <row r="646" spans="27:28" ht="15.75" customHeight="1">
      <c r="AA646" s="86"/>
      <c r="AB646" s="87"/>
    </row>
    <row r="647" spans="27:28" ht="15.75" customHeight="1">
      <c r="AA647" s="86"/>
      <c r="AB647" s="87"/>
    </row>
    <row r="648" spans="27:28" ht="15.75" customHeight="1">
      <c r="AA648" s="86"/>
      <c r="AB648" s="87"/>
    </row>
    <row r="649" spans="27:28" ht="15.75" customHeight="1">
      <c r="AA649" s="86"/>
      <c r="AB649" s="87"/>
    </row>
    <row r="650" spans="27:28" ht="15.75" customHeight="1">
      <c r="AA650" s="86"/>
      <c r="AB650" s="87"/>
    </row>
    <row r="651" spans="27:28" ht="15.75" customHeight="1">
      <c r="AA651" s="86"/>
      <c r="AB651" s="87"/>
    </row>
    <row r="652" spans="27:28" ht="15.75" customHeight="1">
      <c r="AA652" s="86"/>
      <c r="AB652" s="87"/>
    </row>
    <row r="653" spans="27:28" ht="15.75" customHeight="1">
      <c r="AA653" s="86"/>
      <c r="AB653" s="87"/>
    </row>
    <row r="654" spans="27:28" ht="15.75" customHeight="1">
      <c r="AA654" s="86"/>
      <c r="AB654" s="87"/>
    </row>
    <row r="655" spans="27:28" ht="15.75" customHeight="1">
      <c r="AA655" s="86"/>
      <c r="AB655" s="87"/>
    </row>
    <row r="656" spans="27:28" ht="15.75" customHeight="1">
      <c r="AA656" s="86"/>
      <c r="AB656" s="87"/>
    </row>
    <row r="657" spans="27:28" ht="15.75" customHeight="1">
      <c r="AA657" s="86"/>
      <c r="AB657" s="87"/>
    </row>
    <row r="658" spans="27:28" ht="15.75" customHeight="1">
      <c r="AA658" s="86"/>
      <c r="AB658" s="87"/>
    </row>
    <row r="659" spans="27:28" ht="15.75" customHeight="1">
      <c r="AA659" s="86"/>
      <c r="AB659" s="87"/>
    </row>
    <row r="660" spans="27:28" ht="15.75" customHeight="1">
      <c r="AA660" s="86"/>
      <c r="AB660" s="87"/>
    </row>
    <row r="661" spans="27:28" ht="15.75" customHeight="1">
      <c r="AA661" s="86"/>
      <c r="AB661" s="87"/>
    </row>
    <row r="662" spans="27:28" ht="15.75" customHeight="1">
      <c r="AA662" s="86"/>
      <c r="AB662" s="87"/>
    </row>
    <row r="663" spans="27:28" ht="15.75" customHeight="1">
      <c r="AA663" s="86"/>
      <c r="AB663" s="87"/>
    </row>
    <row r="664" spans="27:28" ht="15.75" customHeight="1">
      <c r="AA664" s="86"/>
      <c r="AB664" s="87"/>
    </row>
    <row r="665" spans="27:28" ht="15.75" customHeight="1">
      <c r="AA665" s="86"/>
      <c r="AB665" s="87"/>
    </row>
    <row r="666" spans="27:28" ht="15.75" customHeight="1">
      <c r="AA666" s="86"/>
      <c r="AB666" s="87"/>
    </row>
    <row r="667" spans="27:28" ht="15.75" customHeight="1">
      <c r="AA667" s="86"/>
      <c r="AB667" s="87"/>
    </row>
    <row r="668" spans="27:28" ht="15.75" customHeight="1">
      <c r="AA668" s="86"/>
      <c r="AB668" s="87"/>
    </row>
    <row r="669" spans="27:28" ht="15.75" customHeight="1">
      <c r="AA669" s="86"/>
      <c r="AB669" s="87"/>
    </row>
    <row r="670" spans="27:28" ht="15.75" customHeight="1">
      <c r="AA670" s="86"/>
      <c r="AB670" s="87"/>
    </row>
    <row r="671" spans="27:28" ht="15.75" customHeight="1">
      <c r="AA671" s="86"/>
      <c r="AB671" s="87"/>
    </row>
    <row r="672" spans="27:28" ht="15.75" customHeight="1">
      <c r="AA672" s="86"/>
      <c r="AB672" s="87"/>
    </row>
    <row r="673" spans="27:28" ht="15.75" customHeight="1">
      <c r="AA673" s="86"/>
      <c r="AB673" s="87"/>
    </row>
    <row r="674" spans="27:28" ht="15.75" customHeight="1">
      <c r="AA674" s="86"/>
      <c r="AB674" s="87"/>
    </row>
    <row r="675" spans="27:28" ht="15.75" customHeight="1">
      <c r="AA675" s="86"/>
      <c r="AB675" s="87"/>
    </row>
    <row r="676" spans="27:28" ht="15.75" customHeight="1">
      <c r="AA676" s="86"/>
      <c r="AB676" s="87"/>
    </row>
    <row r="677" spans="27:28" ht="15.75" customHeight="1">
      <c r="AA677" s="86"/>
      <c r="AB677" s="87"/>
    </row>
    <row r="678" spans="27:28" ht="15.75" customHeight="1">
      <c r="AA678" s="86"/>
      <c r="AB678" s="87"/>
    </row>
    <row r="679" spans="27:28" ht="15.75" customHeight="1">
      <c r="AA679" s="86"/>
      <c r="AB679" s="87"/>
    </row>
    <row r="680" spans="27:28" ht="15.75" customHeight="1">
      <c r="AA680" s="86"/>
      <c r="AB680" s="87"/>
    </row>
    <row r="681" spans="27:28" ht="15.75" customHeight="1">
      <c r="AA681" s="86"/>
      <c r="AB681" s="87"/>
    </row>
    <row r="682" spans="27:28" ht="15.75" customHeight="1">
      <c r="AA682" s="86"/>
      <c r="AB682" s="87"/>
    </row>
    <row r="683" spans="27:28" ht="15.75" customHeight="1">
      <c r="AA683" s="86"/>
      <c r="AB683" s="87"/>
    </row>
    <row r="684" spans="27:28" ht="15.75" customHeight="1">
      <c r="AA684" s="86"/>
      <c r="AB684" s="87"/>
    </row>
    <row r="685" spans="27:28" ht="15.75" customHeight="1">
      <c r="AA685" s="86"/>
      <c r="AB685" s="87"/>
    </row>
    <row r="686" spans="27:28" ht="15.75" customHeight="1">
      <c r="AA686" s="86"/>
      <c r="AB686" s="87"/>
    </row>
    <row r="687" spans="27:28" ht="15.75" customHeight="1">
      <c r="AA687" s="86"/>
      <c r="AB687" s="87"/>
    </row>
    <row r="688" spans="27:28" ht="15.75" customHeight="1">
      <c r="AA688" s="86"/>
      <c r="AB688" s="87"/>
    </row>
    <row r="689" spans="27:28" ht="15.75" customHeight="1">
      <c r="AA689" s="86"/>
      <c r="AB689" s="87"/>
    </row>
    <row r="690" spans="27:28" ht="15.75" customHeight="1">
      <c r="AA690" s="86"/>
      <c r="AB690" s="87"/>
    </row>
    <row r="691" spans="27:28" ht="15.75" customHeight="1">
      <c r="AA691" s="86"/>
      <c r="AB691" s="87"/>
    </row>
    <row r="692" spans="27:28" ht="15.75" customHeight="1">
      <c r="AA692" s="86"/>
      <c r="AB692" s="87"/>
    </row>
    <row r="693" spans="27:28" ht="15.75" customHeight="1">
      <c r="AA693" s="86"/>
      <c r="AB693" s="87"/>
    </row>
    <row r="694" spans="27:28" ht="15.75" customHeight="1">
      <c r="AA694" s="86"/>
      <c r="AB694" s="87"/>
    </row>
    <row r="695" spans="27:28" ht="15.75" customHeight="1">
      <c r="AA695" s="86"/>
      <c r="AB695" s="87"/>
    </row>
    <row r="696" spans="27:28" ht="15.75" customHeight="1">
      <c r="AA696" s="86"/>
      <c r="AB696" s="87"/>
    </row>
    <row r="697" spans="27:28" ht="15.75" customHeight="1">
      <c r="AA697" s="86"/>
      <c r="AB697" s="87"/>
    </row>
    <row r="698" spans="27:28" ht="15.75" customHeight="1">
      <c r="AA698" s="86"/>
      <c r="AB698" s="87"/>
    </row>
    <row r="699" spans="27:28" ht="15.75" customHeight="1">
      <c r="AA699" s="86"/>
      <c r="AB699" s="87"/>
    </row>
    <row r="700" spans="27:28" ht="15.75" customHeight="1">
      <c r="AA700" s="86"/>
      <c r="AB700" s="87"/>
    </row>
    <row r="701" spans="27:28" ht="15.75" customHeight="1">
      <c r="AA701" s="86"/>
      <c r="AB701" s="87"/>
    </row>
    <row r="702" spans="27:28" ht="15.75" customHeight="1">
      <c r="AA702" s="86"/>
      <c r="AB702" s="87"/>
    </row>
    <row r="703" spans="27:28" ht="15.75" customHeight="1">
      <c r="AA703" s="86"/>
      <c r="AB703" s="87"/>
    </row>
    <row r="704" spans="27:28" ht="15.75" customHeight="1">
      <c r="AA704" s="86"/>
      <c r="AB704" s="87"/>
    </row>
    <row r="705" spans="27:28" ht="15.75" customHeight="1">
      <c r="AA705" s="86"/>
      <c r="AB705" s="87"/>
    </row>
    <row r="706" spans="27:28" ht="15.75" customHeight="1">
      <c r="AA706" s="86"/>
      <c r="AB706" s="87"/>
    </row>
    <row r="707" spans="27:28" ht="15.75" customHeight="1">
      <c r="AA707" s="86"/>
      <c r="AB707" s="87"/>
    </row>
    <row r="708" spans="27:28" ht="15.75" customHeight="1">
      <c r="AA708" s="86"/>
      <c r="AB708" s="87"/>
    </row>
    <row r="709" spans="27:28" ht="15.75" customHeight="1">
      <c r="AA709" s="86"/>
      <c r="AB709" s="87"/>
    </row>
    <row r="710" spans="27:28" ht="15.75" customHeight="1">
      <c r="AA710" s="86"/>
      <c r="AB710" s="87"/>
    </row>
    <row r="711" spans="27:28" ht="15.75" customHeight="1">
      <c r="AA711" s="86"/>
      <c r="AB711" s="87"/>
    </row>
    <row r="712" spans="27:28" ht="15.75" customHeight="1">
      <c r="AA712" s="86"/>
      <c r="AB712" s="87"/>
    </row>
    <row r="713" spans="27:28" ht="15.75" customHeight="1">
      <c r="AA713" s="86"/>
      <c r="AB713" s="87"/>
    </row>
    <row r="714" spans="27:28" ht="15.75" customHeight="1">
      <c r="AA714" s="86"/>
      <c r="AB714" s="87"/>
    </row>
    <row r="715" spans="27:28" ht="15.75" customHeight="1">
      <c r="AA715" s="86"/>
      <c r="AB715" s="87"/>
    </row>
    <row r="716" spans="27:28" ht="15.75" customHeight="1">
      <c r="AA716" s="86"/>
      <c r="AB716" s="87"/>
    </row>
    <row r="717" spans="27:28" ht="15.75" customHeight="1">
      <c r="AA717" s="86"/>
      <c r="AB717" s="87"/>
    </row>
    <row r="718" spans="27:28" ht="15.75" customHeight="1">
      <c r="AA718" s="86"/>
      <c r="AB718" s="87"/>
    </row>
    <row r="719" spans="27:28" ht="15.75" customHeight="1">
      <c r="AA719" s="86"/>
      <c r="AB719" s="87"/>
    </row>
    <row r="720" spans="27:28" ht="15.75" customHeight="1">
      <c r="AA720" s="86"/>
      <c r="AB720" s="87"/>
    </row>
    <row r="721" spans="27:28" ht="15.75" customHeight="1">
      <c r="AA721" s="86"/>
      <c r="AB721" s="87"/>
    </row>
    <row r="722" spans="27:28" ht="15.75" customHeight="1">
      <c r="AA722" s="86"/>
      <c r="AB722" s="87"/>
    </row>
    <row r="723" spans="27:28" ht="15.75" customHeight="1">
      <c r="AA723" s="86"/>
      <c r="AB723" s="87"/>
    </row>
    <row r="724" spans="27:28" ht="15.75" customHeight="1">
      <c r="AA724" s="86"/>
      <c r="AB724" s="87"/>
    </row>
    <row r="725" spans="27:28" ht="15.75" customHeight="1">
      <c r="AA725" s="86"/>
      <c r="AB725" s="87"/>
    </row>
    <row r="726" spans="27:28" ht="15.75" customHeight="1">
      <c r="AA726" s="86"/>
      <c r="AB726" s="87"/>
    </row>
    <row r="727" spans="27:28" ht="15.75" customHeight="1">
      <c r="AA727" s="86"/>
      <c r="AB727" s="87"/>
    </row>
    <row r="728" spans="27:28" ht="15.75" customHeight="1">
      <c r="AA728" s="86"/>
      <c r="AB728" s="87"/>
    </row>
    <row r="729" spans="27:28" ht="15.75" customHeight="1">
      <c r="AA729" s="86"/>
      <c r="AB729" s="87"/>
    </row>
    <row r="730" spans="27:28" ht="15.75" customHeight="1">
      <c r="AA730" s="86"/>
      <c r="AB730" s="87"/>
    </row>
    <row r="731" spans="27:28" ht="15.75" customHeight="1">
      <c r="AA731" s="86"/>
      <c r="AB731" s="87"/>
    </row>
    <row r="732" spans="27:28" ht="15.75" customHeight="1">
      <c r="AA732" s="86"/>
      <c r="AB732" s="87"/>
    </row>
    <row r="733" spans="27:28" ht="15.75" customHeight="1">
      <c r="AA733" s="86"/>
      <c r="AB733" s="87"/>
    </row>
    <row r="734" spans="27:28" ht="15.75" customHeight="1">
      <c r="AA734" s="86"/>
      <c r="AB734" s="87"/>
    </row>
    <row r="735" spans="27:28" ht="15.75" customHeight="1">
      <c r="AA735" s="86"/>
      <c r="AB735" s="87"/>
    </row>
    <row r="736" spans="27:28" ht="15.75" customHeight="1">
      <c r="AA736" s="86"/>
      <c r="AB736" s="87"/>
    </row>
    <row r="737" spans="27:28" ht="15.75" customHeight="1">
      <c r="AA737" s="86"/>
      <c r="AB737" s="87"/>
    </row>
    <row r="738" spans="27:28" ht="15.75" customHeight="1">
      <c r="AA738" s="86"/>
      <c r="AB738" s="87"/>
    </row>
    <row r="739" spans="27:28" ht="15.75" customHeight="1">
      <c r="AA739" s="86"/>
      <c r="AB739" s="87"/>
    </row>
    <row r="740" spans="27:28" ht="15.75" customHeight="1">
      <c r="AA740" s="86"/>
      <c r="AB740" s="87"/>
    </row>
    <row r="741" spans="27:28" ht="15.75" customHeight="1">
      <c r="AA741" s="86"/>
      <c r="AB741" s="87"/>
    </row>
    <row r="742" spans="27:28" ht="15.75" customHeight="1">
      <c r="AA742" s="86"/>
      <c r="AB742" s="87"/>
    </row>
    <row r="743" spans="27:28" ht="15.75" customHeight="1">
      <c r="AA743" s="86"/>
      <c r="AB743" s="87"/>
    </row>
    <row r="744" spans="27:28" ht="15.75" customHeight="1">
      <c r="AA744" s="86"/>
      <c r="AB744" s="87"/>
    </row>
    <row r="745" spans="27:28" ht="15.75" customHeight="1">
      <c r="AA745" s="86"/>
      <c r="AB745" s="87"/>
    </row>
    <row r="746" spans="27:28" ht="15.75" customHeight="1">
      <c r="AA746" s="86"/>
      <c r="AB746" s="87"/>
    </row>
    <row r="747" spans="27:28" ht="15.75" customHeight="1">
      <c r="AA747" s="86"/>
      <c r="AB747" s="87"/>
    </row>
    <row r="748" spans="27:28" ht="15.75" customHeight="1">
      <c r="AA748" s="86"/>
      <c r="AB748" s="87"/>
    </row>
    <row r="749" spans="27:28" ht="15.75" customHeight="1">
      <c r="AA749" s="86"/>
      <c r="AB749" s="87"/>
    </row>
    <row r="750" spans="27:28" ht="15.75" customHeight="1">
      <c r="AA750" s="86"/>
      <c r="AB750" s="87"/>
    </row>
    <row r="751" spans="27:28" ht="15.75" customHeight="1">
      <c r="AA751" s="86"/>
      <c r="AB751" s="87"/>
    </row>
    <row r="752" spans="27:28" ht="15.75" customHeight="1">
      <c r="AA752" s="86"/>
      <c r="AB752" s="87"/>
    </row>
    <row r="753" spans="27:28" ht="15.75" customHeight="1">
      <c r="AA753" s="86"/>
      <c r="AB753" s="87"/>
    </row>
    <row r="754" spans="27:28" ht="15.75" customHeight="1">
      <c r="AA754" s="86"/>
      <c r="AB754" s="87"/>
    </row>
    <row r="755" spans="27:28" ht="15.75" customHeight="1">
      <c r="AA755" s="86"/>
      <c r="AB755" s="87"/>
    </row>
    <row r="756" spans="27:28" ht="15.75" customHeight="1">
      <c r="AA756" s="86"/>
      <c r="AB756" s="87"/>
    </row>
    <row r="757" spans="27:28" ht="15.75" customHeight="1">
      <c r="AA757" s="86"/>
      <c r="AB757" s="87"/>
    </row>
    <row r="758" spans="27:28" ht="15.75" customHeight="1">
      <c r="AA758" s="86"/>
      <c r="AB758" s="87"/>
    </row>
    <row r="759" spans="27:28" ht="15.75" customHeight="1">
      <c r="AA759" s="86"/>
      <c r="AB759" s="87"/>
    </row>
    <row r="760" spans="27:28" ht="15.75" customHeight="1">
      <c r="AA760" s="86"/>
      <c r="AB760" s="87"/>
    </row>
    <row r="761" spans="27:28" ht="15.75" customHeight="1">
      <c r="AA761" s="86"/>
      <c r="AB761" s="87"/>
    </row>
    <row r="762" spans="27:28" ht="15.75" customHeight="1">
      <c r="AA762" s="86"/>
      <c r="AB762" s="87"/>
    </row>
    <row r="763" spans="27:28" ht="15.75" customHeight="1">
      <c r="AA763" s="86"/>
      <c r="AB763" s="87"/>
    </row>
    <row r="764" spans="27:28" ht="15.75" customHeight="1">
      <c r="AA764" s="86"/>
      <c r="AB764" s="87"/>
    </row>
    <row r="765" spans="27:28" ht="15.75" customHeight="1">
      <c r="AA765" s="86"/>
      <c r="AB765" s="87"/>
    </row>
    <row r="766" spans="27:28" ht="15.75" customHeight="1">
      <c r="AA766" s="86"/>
      <c r="AB766" s="87"/>
    </row>
    <row r="767" spans="27:28" ht="15.75" customHeight="1">
      <c r="AA767" s="86"/>
      <c r="AB767" s="87"/>
    </row>
    <row r="768" spans="27:28" ht="15.75" customHeight="1">
      <c r="AA768" s="86"/>
      <c r="AB768" s="87"/>
    </row>
    <row r="769" spans="27:28" ht="15.75" customHeight="1">
      <c r="AA769" s="86"/>
      <c r="AB769" s="87"/>
    </row>
    <row r="770" spans="27:28" ht="15.75" customHeight="1">
      <c r="AA770" s="86"/>
      <c r="AB770" s="87"/>
    </row>
    <row r="771" spans="27:28" ht="15.75" customHeight="1">
      <c r="AA771" s="86"/>
      <c r="AB771" s="87"/>
    </row>
    <row r="772" spans="27:28" ht="15.75" customHeight="1">
      <c r="AA772" s="86"/>
      <c r="AB772" s="87"/>
    </row>
    <row r="773" spans="27:28" ht="15.75" customHeight="1">
      <c r="AA773" s="86"/>
      <c r="AB773" s="87"/>
    </row>
    <row r="774" spans="27:28" ht="15.75" customHeight="1">
      <c r="AA774" s="86"/>
      <c r="AB774" s="87"/>
    </row>
    <row r="775" spans="27:28" ht="15.75" customHeight="1">
      <c r="AA775" s="86"/>
      <c r="AB775" s="87"/>
    </row>
    <row r="776" spans="27:28" ht="15.75" customHeight="1">
      <c r="AA776" s="86"/>
      <c r="AB776" s="87"/>
    </row>
    <row r="777" spans="27:28" ht="15.75" customHeight="1">
      <c r="AA777" s="86"/>
      <c r="AB777" s="87"/>
    </row>
    <row r="778" spans="27:28" ht="15.75" customHeight="1">
      <c r="AA778" s="86"/>
      <c r="AB778" s="87"/>
    </row>
    <row r="779" spans="27:28" ht="15.75" customHeight="1">
      <c r="AA779" s="86"/>
      <c r="AB779" s="87"/>
    </row>
    <row r="780" spans="27:28" ht="15.75" customHeight="1">
      <c r="AA780" s="86"/>
      <c r="AB780" s="87"/>
    </row>
    <row r="781" spans="27:28" ht="15.75" customHeight="1">
      <c r="AA781" s="86"/>
      <c r="AB781" s="87"/>
    </row>
    <row r="782" spans="27:28" ht="15.75" customHeight="1">
      <c r="AA782" s="86"/>
      <c r="AB782" s="87"/>
    </row>
    <row r="783" spans="27:28" ht="15.75" customHeight="1">
      <c r="AA783" s="86"/>
      <c r="AB783" s="87"/>
    </row>
    <row r="784" spans="27:28" ht="15.75" customHeight="1">
      <c r="AA784" s="86"/>
      <c r="AB784" s="87"/>
    </row>
    <row r="785" spans="27:28" ht="15.75" customHeight="1">
      <c r="AA785" s="86"/>
      <c r="AB785" s="87"/>
    </row>
    <row r="786" spans="27:28" ht="15.75" customHeight="1">
      <c r="AA786" s="86"/>
      <c r="AB786" s="87"/>
    </row>
    <row r="787" spans="27:28" ht="15.75" customHeight="1">
      <c r="AA787" s="86"/>
      <c r="AB787" s="87"/>
    </row>
    <row r="788" spans="27:28" ht="15.75" customHeight="1">
      <c r="AA788" s="86"/>
      <c r="AB788" s="87"/>
    </row>
    <row r="789" spans="27:28" ht="15.75" customHeight="1">
      <c r="AA789" s="86"/>
      <c r="AB789" s="87"/>
    </row>
    <row r="790" spans="27:28" ht="15.75" customHeight="1">
      <c r="AA790" s="86"/>
      <c r="AB790" s="87"/>
    </row>
    <row r="791" spans="27:28" ht="15.75" customHeight="1">
      <c r="AA791" s="86"/>
      <c r="AB791" s="87"/>
    </row>
    <row r="792" spans="27:28" ht="15.75" customHeight="1">
      <c r="AA792" s="86"/>
      <c r="AB792" s="87"/>
    </row>
    <row r="793" spans="27:28" ht="15.75" customHeight="1">
      <c r="AA793" s="86"/>
      <c r="AB793" s="87"/>
    </row>
    <row r="794" spans="27:28" ht="15.75" customHeight="1">
      <c r="AA794" s="86"/>
      <c r="AB794" s="87"/>
    </row>
    <row r="795" spans="27:28" ht="15.75" customHeight="1">
      <c r="AA795" s="86"/>
      <c r="AB795" s="87"/>
    </row>
    <row r="796" spans="27:28" ht="15.75" customHeight="1">
      <c r="AA796" s="86"/>
      <c r="AB796" s="87"/>
    </row>
    <row r="797" spans="27:28" ht="15.75" customHeight="1">
      <c r="AA797" s="86"/>
      <c r="AB797" s="87"/>
    </row>
    <row r="798" spans="27:28" ht="15.75" customHeight="1">
      <c r="AA798" s="86"/>
      <c r="AB798" s="87"/>
    </row>
    <row r="799" spans="27:28" ht="15.75" customHeight="1">
      <c r="AA799" s="86"/>
      <c r="AB799" s="87"/>
    </row>
    <row r="800" spans="27:28" ht="15.75" customHeight="1">
      <c r="AA800" s="86"/>
      <c r="AB800" s="87"/>
    </row>
    <row r="801" spans="27:28" ht="15.75" customHeight="1">
      <c r="AA801" s="86"/>
      <c r="AB801" s="87"/>
    </row>
    <row r="802" spans="27:28" ht="15.75" customHeight="1">
      <c r="AA802" s="86"/>
      <c r="AB802" s="87"/>
    </row>
    <row r="803" spans="27:28" ht="15.75" customHeight="1">
      <c r="AA803" s="86"/>
      <c r="AB803" s="87"/>
    </row>
    <row r="804" spans="27:28" ht="15.75" customHeight="1">
      <c r="AA804" s="86"/>
      <c r="AB804" s="87"/>
    </row>
    <row r="805" spans="27:28" ht="15.75" customHeight="1">
      <c r="AA805" s="86"/>
      <c r="AB805" s="87"/>
    </row>
    <row r="806" spans="27:28" ht="15.75" customHeight="1">
      <c r="AA806" s="86"/>
      <c r="AB806" s="87"/>
    </row>
    <row r="807" spans="27:28" ht="15.75" customHeight="1">
      <c r="AA807" s="86"/>
      <c r="AB807" s="87"/>
    </row>
    <row r="808" spans="27:28" ht="15.75" customHeight="1">
      <c r="AA808" s="86"/>
      <c r="AB808" s="87"/>
    </row>
    <row r="809" spans="27:28" ht="15.75" customHeight="1">
      <c r="AA809" s="86"/>
      <c r="AB809" s="87"/>
    </row>
    <row r="810" spans="27:28" ht="15.75" customHeight="1">
      <c r="AA810" s="86"/>
      <c r="AB810" s="87"/>
    </row>
    <row r="811" spans="27:28" ht="15.75" customHeight="1">
      <c r="AA811" s="86"/>
      <c r="AB811" s="87"/>
    </row>
    <row r="812" spans="27:28" ht="15.75" customHeight="1">
      <c r="AA812" s="86"/>
      <c r="AB812" s="87"/>
    </row>
    <row r="813" spans="27:28" ht="15.75" customHeight="1">
      <c r="AA813" s="86"/>
      <c r="AB813" s="87"/>
    </row>
    <row r="814" spans="27:28" ht="15.75" customHeight="1">
      <c r="AA814" s="86"/>
      <c r="AB814" s="87"/>
    </row>
    <row r="815" spans="27:28" ht="15.75" customHeight="1">
      <c r="AA815" s="86"/>
      <c r="AB815" s="87"/>
    </row>
    <row r="816" spans="27:28" ht="15.75" customHeight="1">
      <c r="AA816" s="86"/>
      <c r="AB816" s="87"/>
    </row>
    <row r="817" spans="27:28" ht="15.75" customHeight="1">
      <c r="AA817" s="86"/>
      <c r="AB817" s="87"/>
    </row>
    <row r="818" spans="27:28" ht="15.75" customHeight="1">
      <c r="AA818" s="86"/>
      <c r="AB818" s="87"/>
    </row>
    <row r="819" spans="27:28" ht="15.75" customHeight="1">
      <c r="AA819" s="86"/>
      <c r="AB819" s="87"/>
    </row>
    <row r="820" spans="27:28" ht="15.75" customHeight="1">
      <c r="AA820" s="86"/>
      <c r="AB820" s="87"/>
    </row>
    <row r="821" spans="27:28" ht="15.75" customHeight="1">
      <c r="AA821" s="86"/>
      <c r="AB821" s="87"/>
    </row>
    <row r="822" spans="27:28" ht="15.75" customHeight="1">
      <c r="AA822" s="86"/>
      <c r="AB822" s="87"/>
    </row>
    <row r="823" spans="27:28" ht="15.75" customHeight="1">
      <c r="AA823" s="86"/>
      <c r="AB823" s="87"/>
    </row>
    <row r="824" spans="27:28" ht="15.75" customHeight="1">
      <c r="AA824" s="86"/>
      <c r="AB824" s="87"/>
    </row>
    <row r="825" spans="27:28" ht="15.75" customHeight="1">
      <c r="AA825" s="86"/>
      <c r="AB825" s="87"/>
    </row>
    <row r="826" spans="27:28" ht="15.75" customHeight="1">
      <c r="AA826" s="86"/>
      <c r="AB826" s="87"/>
    </row>
    <row r="827" spans="27:28" ht="15.75" customHeight="1">
      <c r="AA827" s="86"/>
      <c r="AB827" s="87"/>
    </row>
    <row r="828" spans="27:28" ht="15.75" customHeight="1">
      <c r="AA828" s="86"/>
      <c r="AB828" s="87"/>
    </row>
    <row r="829" spans="27:28" ht="15.75" customHeight="1">
      <c r="AA829" s="86"/>
      <c r="AB829" s="87"/>
    </row>
    <row r="830" spans="27:28" ht="15.75" customHeight="1">
      <c r="AA830" s="86"/>
      <c r="AB830" s="87"/>
    </row>
    <row r="831" spans="27:28" ht="15.75" customHeight="1">
      <c r="AA831" s="86"/>
      <c r="AB831" s="87"/>
    </row>
    <row r="832" spans="27:28" ht="15.75" customHeight="1">
      <c r="AA832" s="86"/>
      <c r="AB832" s="87"/>
    </row>
    <row r="833" spans="27:28" ht="15.75" customHeight="1">
      <c r="AA833" s="86"/>
      <c r="AB833" s="87"/>
    </row>
    <row r="834" spans="27:28" ht="15.75" customHeight="1">
      <c r="AA834" s="86"/>
      <c r="AB834" s="87"/>
    </row>
    <row r="835" spans="27:28" ht="15.75" customHeight="1">
      <c r="AA835" s="86"/>
      <c r="AB835" s="87"/>
    </row>
    <row r="836" spans="27:28" ht="15.75" customHeight="1">
      <c r="AA836" s="86"/>
      <c r="AB836" s="87"/>
    </row>
    <row r="837" spans="27:28" ht="15.75" customHeight="1">
      <c r="AA837" s="86"/>
      <c r="AB837" s="87"/>
    </row>
    <row r="838" spans="27:28" ht="15.75" customHeight="1">
      <c r="AA838" s="86"/>
      <c r="AB838" s="87"/>
    </row>
    <row r="839" spans="27:28" ht="15.75" customHeight="1">
      <c r="AA839" s="86"/>
      <c r="AB839" s="87"/>
    </row>
    <row r="840" spans="27:28" ht="15.75" customHeight="1">
      <c r="AA840" s="86"/>
      <c r="AB840" s="87"/>
    </row>
    <row r="841" spans="27:28" ht="15.75" customHeight="1">
      <c r="AA841" s="86"/>
      <c r="AB841" s="87"/>
    </row>
    <row r="842" spans="27:28" ht="15.75" customHeight="1">
      <c r="AA842" s="86"/>
      <c r="AB842" s="87"/>
    </row>
    <row r="843" spans="27:28" ht="15.75" customHeight="1">
      <c r="AA843" s="86"/>
      <c r="AB843" s="87"/>
    </row>
    <row r="844" spans="27:28" ht="15.75" customHeight="1">
      <c r="AA844" s="86"/>
      <c r="AB844" s="87"/>
    </row>
    <row r="845" spans="27:28" ht="15.75" customHeight="1">
      <c r="AA845" s="86"/>
      <c r="AB845" s="87"/>
    </row>
    <row r="846" spans="27:28" ht="15.75" customHeight="1">
      <c r="AA846" s="86"/>
      <c r="AB846" s="87"/>
    </row>
    <row r="847" spans="27:28" ht="15.75" customHeight="1">
      <c r="AA847" s="86"/>
      <c r="AB847" s="87"/>
    </row>
    <row r="848" spans="27:28" ht="15.75" customHeight="1">
      <c r="AA848" s="86"/>
      <c r="AB848" s="87"/>
    </row>
    <row r="849" spans="27:28" ht="15.75" customHeight="1">
      <c r="AA849" s="86"/>
      <c r="AB849" s="87"/>
    </row>
    <row r="850" spans="27:28" ht="15.75" customHeight="1">
      <c r="AA850" s="86"/>
      <c r="AB850" s="87"/>
    </row>
    <row r="851" spans="27:28" ht="15.75" customHeight="1">
      <c r="AA851" s="86"/>
      <c r="AB851" s="87"/>
    </row>
    <row r="852" spans="27:28" ht="15.75" customHeight="1">
      <c r="AA852" s="86"/>
      <c r="AB852" s="87"/>
    </row>
    <row r="853" spans="27:28" ht="15.75" customHeight="1">
      <c r="AA853" s="86"/>
      <c r="AB853" s="87"/>
    </row>
    <row r="854" spans="27:28" ht="15.75" customHeight="1">
      <c r="AA854" s="86"/>
      <c r="AB854" s="87"/>
    </row>
    <row r="855" spans="27:28" ht="15.75" customHeight="1">
      <c r="AA855" s="86"/>
      <c r="AB855" s="87"/>
    </row>
    <row r="856" spans="27:28" ht="15.75" customHeight="1">
      <c r="AA856" s="86"/>
      <c r="AB856" s="87"/>
    </row>
    <row r="857" spans="27:28" ht="15.75" customHeight="1">
      <c r="AA857" s="86"/>
      <c r="AB857" s="87"/>
    </row>
    <row r="858" spans="27:28" ht="15.75" customHeight="1">
      <c r="AA858" s="86"/>
      <c r="AB858" s="87"/>
    </row>
    <row r="859" spans="27:28" ht="15.75" customHeight="1">
      <c r="AA859" s="86"/>
      <c r="AB859" s="87"/>
    </row>
    <row r="860" spans="27:28" ht="15.75" customHeight="1">
      <c r="AA860" s="86"/>
      <c r="AB860" s="87"/>
    </row>
    <row r="861" spans="27:28" ht="15.75" customHeight="1">
      <c r="AA861" s="86"/>
      <c r="AB861" s="87"/>
    </row>
    <row r="862" spans="27:28" ht="15.75" customHeight="1">
      <c r="AA862" s="86"/>
      <c r="AB862" s="87"/>
    </row>
    <row r="863" spans="27:28" ht="15.75" customHeight="1">
      <c r="AA863" s="86"/>
      <c r="AB863" s="87"/>
    </row>
    <row r="864" spans="27:28" ht="15.75" customHeight="1">
      <c r="AA864" s="86"/>
      <c r="AB864" s="87"/>
    </row>
    <row r="865" spans="27:28" ht="15.75" customHeight="1">
      <c r="AA865" s="86"/>
      <c r="AB865" s="87"/>
    </row>
    <row r="866" spans="27:28" ht="15.75" customHeight="1">
      <c r="AA866" s="86"/>
      <c r="AB866" s="87"/>
    </row>
    <row r="867" spans="27:28" ht="15.75" customHeight="1">
      <c r="AA867" s="86"/>
      <c r="AB867" s="87"/>
    </row>
    <row r="868" spans="27:28" ht="15.75" customHeight="1">
      <c r="AA868" s="86"/>
      <c r="AB868" s="87"/>
    </row>
    <row r="869" spans="27:28" ht="15.75" customHeight="1">
      <c r="AA869" s="86"/>
      <c r="AB869" s="87"/>
    </row>
    <row r="870" spans="27:28" ht="15.75" customHeight="1">
      <c r="AA870" s="86"/>
      <c r="AB870" s="87"/>
    </row>
    <row r="871" spans="27:28" ht="15.75" customHeight="1">
      <c r="AA871" s="86"/>
      <c r="AB871" s="87"/>
    </row>
    <row r="872" spans="27:28" ht="15.75" customHeight="1">
      <c r="AA872" s="86"/>
      <c r="AB872" s="87"/>
    </row>
    <row r="873" spans="27:28" ht="15.75" customHeight="1">
      <c r="AA873" s="86"/>
      <c r="AB873" s="87"/>
    </row>
    <row r="874" spans="27:28" ht="15.75" customHeight="1">
      <c r="AA874" s="86"/>
      <c r="AB874" s="87"/>
    </row>
    <row r="875" spans="27:28" ht="15.75" customHeight="1">
      <c r="AA875" s="86"/>
      <c r="AB875" s="87"/>
    </row>
    <row r="876" spans="27:28" ht="15.75" customHeight="1">
      <c r="AA876" s="86"/>
      <c r="AB876" s="87"/>
    </row>
    <row r="877" spans="27:28" ht="15.75" customHeight="1">
      <c r="AA877" s="86"/>
      <c r="AB877" s="87"/>
    </row>
    <row r="878" spans="27:28" ht="15.75" customHeight="1">
      <c r="AA878" s="86"/>
      <c r="AB878" s="87"/>
    </row>
    <row r="879" spans="27:28" ht="15.75" customHeight="1">
      <c r="AA879" s="86"/>
      <c r="AB879" s="87"/>
    </row>
    <row r="880" spans="27:28" ht="15.75" customHeight="1">
      <c r="AA880" s="86"/>
      <c r="AB880" s="87"/>
    </row>
    <row r="881" spans="27:28" ht="15.75" customHeight="1">
      <c r="AA881" s="86"/>
      <c r="AB881" s="87"/>
    </row>
    <row r="882" spans="27:28" ht="15.75" customHeight="1">
      <c r="AA882" s="86"/>
      <c r="AB882" s="87"/>
    </row>
    <row r="883" spans="27:28" ht="15.75" customHeight="1">
      <c r="AA883" s="86"/>
      <c r="AB883" s="87"/>
    </row>
    <row r="884" spans="27:28" ht="15.75" customHeight="1">
      <c r="AA884" s="86"/>
      <c r="AB884" s="87"/>
    </row>
    <row r="885" spans="27:28" ht="15.75" customHeight="1">
      <c r="AA885" s="86"/>
      <c r="AB885" s="87"/>
    </row>
    <row r="886" spans="27:28" ht="15.75" customHeight="1">
      <c r="AA886" s="86"/>
      <c r="AB886" s="87"/>
    </row>
    <row r="887" spans="27:28" ht="15.75" customHeight="1">
      <c r="AA887" s="86"/>
      <c r="AB887" s="87"/>
    </row>
    <row r="888" spans="27:28" ht="15.75" customHeight="1">
      <c r="AA888" s="86"/>
      <c r="AB888" s="87"/>
    </row>
    <row r="889" spans="27:28" ht="15.75" customHeight="1">
      <c r="AA889" s="86"/>
      <c r="AB889" s="87"/>
    </row>
    <row r="890" spans="27:28" ht="15.75" customHeight="1">
      <c r="AA890" s="86"/>
      <c r="AB890" s="87"/>
    </row>
    <row r="891" spans="27:28" ht="15.75" customHeight="1">
      <c r="AA891" s="86"/>
      <c r="AB891" s="87"/>
    </row>
    <row r="892" spans="27:28" ht="15.75" customHeight="1">
      <c r="AA892" s="86"/>
      <c r="AB892" s="87"/>
    </row>
    <row r="893" spans="27:28" ht="15.75" customHeight="1">
      <c r="AA893" s="86"/>
      <c r="AB893" s="87"/>
    </row>
    <row r="894" spans="27:28" ht="15.75" customHeight="1">
      <c r="AA894" s="86"/>
      <c r="AB894" s="87"/>
    </row>
    <row r="895" spans="27:28" ht="15.75" customHeight="1">
      <c r="AA895" s="86"/>
      <c r="AB895" s="87"/>
    </row>
    <row r="896" spans="27:28" ht="15.75" customHeight="1">
      <c r="AA896" s="86"/>
      <c r="AB896" s="87"/>
    </row>
    <row r="897" spans="27:28" ht="15.75" customHeight="1">
      <c r="AA897" s="86"/>
      <c r="AB897" s="87"/>
    </row>
    <row r="898" spans="27:28" ht="15.75" customHeight="1">
      <c r="AA898" s="86"/>
      <c r="AB898" s="87"/>
    </row>
    <row r="899" spans="27:28" ht="15.75" customHeight="1">
      <c r="AA899" s="86"/>
      <c r="AB899" s="87"/>
    </row>
    <row r="900" spans="27:28" ht="15.75" customHeight="1">
      <c r="AA900" s="86"/>
      <c r="AB900" s="87"/>
    </row>
    <row r="901" spans="27:28" ht="15.75" customHeight="1">
      <c r="AA901" s="86"/>
      <c r="AB901" s="87"/>
    </row>
    <row r="902" spans="27:28" ht="15.75" customHeight="1">
      <c r="AA902" s="86"/>
      <c r="AB902" s="87"/>
    </row>
    <row r="903" spans="27:28" ht="15.75" customHeight="1">
      <c r="AA903" s="86"/>
      <c r="AB903" s="87"/>
    </row>
    <row r="904" spans="27:28" ht="15.75" customHeight="1">
      <c r="AA904" s="86"/>
      <c r="AB904" s="87"/>
    </row>
    <row r="905" spans="27:28" ht="15.75" customHeight="1">
      <c r="AA905" s="86"/>
      <c r="AB905" s="87"/>
    </row>
    <row r="906" spans="27:28" ht="15.75" customHeight="1">
      <c r="AA906" s="86"/>
      <c r="AB906" s="87"/>
    </row>
    <row r="907" spans="27:28" ht="15.75" customHeight="1">
      <c r="AA907" s="86"/>
      <c r="AB907" s="87"/>
    </row>
    <row r="908" spans="27:28" ht="15.75" customHeight="1">
      <c r="AA908" s="86"/>
      <c r="AB908" s="87"/>
    </row>
    <row r="909" spans="27:28" ht="15.75" customHeight="1">
      <c r="AA909" s="86"/>
      <c r="AB909" s="87"/>
    </row>
    <row r="910" spans="27:28" ht="15.75" customHeight="1">
      <c r="AA910" s="86"/>
      <c r="AB910" s="87"/>
    </row>
    <row r="911" spans="27:28" ht="15.75" customHeight="1">
      <c r="AA911" s="86"/>
      <c r="AB911" s="87"/>
    </row>
    <row r="912" spans="27:28" ht="15.75" customHeight="1">
      <c r="AA912" s="86"/>
      <c r="AB912" s="87"/>
    </row>
    <row r="913" spans="27:28" ht="15.75" customHeight="1">
      <c r="AA913" s="86"/>
      <c r="AB913" s="87"/>
    </row>
    <row r="914" spans="27:28" ht="15.75" customHeight="1">
      <c r="AA914" s="86"/>
      <c r="AB914" s="87"/>
    </row>
    <row r="915" spans="27:28" ht="15.75" customHeight="1">
      <c r="AA915" s="86"/>
      <c r="AB915" s="87"/>
    </row>
    <row r="916" spans="27:28" ht="15.75" customHeight="1">
      <c r="AA916" s="86"/>
      <c r="AB916" s="87"/>
    </row>
    <row r="917" spans="27:28" ht="15.75" customHeight="1">
      <c r="AA917" s="86"/>
      <c r="AB917" s="87"/>
    </row>
    <row r="918" spans="27:28" ht="15.75" customHeight="1">
      <c r="AA918" s="86"/>
      <c r="AB918" s="87"/>
    </row>
    <row r="919" spans="27:28" ht="15.75" customHeight="1">
      <c r="AA919" s="86"/>
      <c r="AB919" s="87"/>
    </row>
    <row r="920" spans="27:28" ht="15.75" customHeight="1">
      <c r="AA920" s="86"/>
      <c r="AB920" s="87"/>
    </row>
    <row r="921" spans="27:28" ht="15.75" customHeight="1">
      <c r="AA921" s="86"/>
      <c r="AB921" s="87"/>
    </row>
    <row r="922" spans="27:28" ht="15.75" customHeight="1">
      <c r="AA922" s="86"/>
      <c r="AB922" s="87"/>
    </row>
    <row r="923" spans="27:28" ht="15.75" customHeight="1">
      <c r="AA923" s="86"/>
      <c r="AB923" s="87"/>
    </row>
    <row r="924" spans="27:28" ht="15.75" customHeight="1">
      <c r="AA924" s="86"/>
      <c r="AB924" s="87"/>
    </row>
    <row r="925" spans="27:28" ht="15.75" customHeight="1">
      <c r="AA925" s="86"/>
      <c r="AB925" s="87"/>
    </row>
    <row r="926" spans="27:28" ht="15.75" customHeight="1">
      <c r="AA926" s="86"/>
      <c r="AB926" s="87"/>
    </row>
    <row r="927" spans="27:28" ht="15.75" customHeight="1">
      <c r="AA927" s="86"/>
      <c r="AB927" s="87"/>
    </row>
    <row r="928" spans="27:28" ht="15.75" customHeight="1">
      <c r="AA928" s="86"/>
      <c r="AB928" s="87"/>
    </row>
    <row r="929" spans="27:28" ht="15.75" customHeight="1">
      <c r="AA929" s="86"/>
      <c r="AB929" s="87"/>
    </row>
    <row r="930" spans="27:28" ht="15.75" customHeight="1">
      <c r="AA930" s="86"/>
      <c r="AB930" s="87"/>
    </row>
    <row r="931" spans="27:28" ht="15.75" customHeight="1">
      <c r="AA931" s="86"/>
      <c r="AB931" s="87"/>
    </row>
    <row r="932" spans="27:28" ht="15.75" customHeight="1">
      <c r="AA932" s="86"/>
      <c r="AB932" s="87"/>
    </row>
    <row r="933" spans="27:28" ht="15.75" customHeight="1">
      <c r="AA933" s="86"/>
      <c r="AB933" s="87"/>
    </row>
    <row r="934" spans="27:28" ht="15.75" customHeight="1">
      <c r="AA934" s="86"/>
      <c r="AB934" s="87"/>
    </row>
    <row r="935" spans="27:28" ht="15.75" customHeight="1">
      <c r="AA935" s="86"/>
      <c r="AB935" s="87"/>
    </row>
    <row r="936" spans="27:28" ht="15.75" customHeight="1">
      <c r="AA936" s="86"/>
      <c r="AB936" s="87"/>
    </row>
    <row r="937" spans="27:28" ht="15.75" customHeight="1">
      <c r="AA937" s="86"/>
      <c r="AB937" s="87"/>
    </row>
    <row r="938" spans="27:28" ht="15.75" customHeight="1">
      <c r="AA938" s="86"/>
      <c r="AB938" s="87"/>
    </row>
    <row r="939" spans="27:28" ht="15.75" customHeight="1">
      <c r="AA939" s="86"/>
      <c r="AB939" s="87"/>
    </row>
    <row r="940" spans="27:28" ht="15.75" customHeight="1">
      <c r="AA940" s="86"/>
      <c r="AB940" s="87"/>
    </row>
    <row r="941" spans="27:28" ht="15.75" customHeight="1">
      <c r="AA941" s="86"/>
      <c r="AB941" s="87"/>
    </row>
    <row r="942" spans="27:28" ht="15.75" customHeight="1">
      <c r="AA942" s="86"/>
      <c r="AB942" s="87"/>
    </row>
    <row r="943" spans="27:28" ht="15.75" customHeight="1">
      <c r="AA943" s="86"/>
      <c r="AB943" s="87"/>
    </row>
    <row r="944" spans="27:28" ht="15.75" customHeight="1">
      <c r="AA944" s="86"/>
      <c r="AB944" s="87"/>
    </row>
    <row r="945" spans="27:28" ht="15.75" customHeight="1">
      <c r="AA945" s="86"/>
      <c r="AB945" s="87"/>
    </row>
    <row r="946" spans="27:28" ht="15.75" customHeight="1">
      <c r="AA946" s="86"/>
      <c r="AB946" s="87"/>
    </row>
    <row r="947" spans="27:28" ht="15.75" customHeight="1">
      <c r="AA947" s="86"/>
      <c r="AB947" s="87"/>
    </row>
    <row r="948" spans="27:28" ht="15.75" customHeight="1">
      <c r="AA948" s="86"/>
      <c r="AB948" s="87"/>
    </row>
    <row r="949" spans="27:28" ht="15.75" customHeight="1">
      <c r="AA949" s="86"/>
      <c r="AB949" s="87"/>
    </row>
    <row r="950" spans="27:28" ht="15.75" customHeight="1">
      <c r="AA950" s="86"/>
      <c r="AB950" s="87"/>
    </row>
    <row r="951" spans="27:28" ht="15.75" customHeight="1">
      <c r="AA951" s="86"/>
      <c r="AB951" s="87"/>
    </row>
    <row r="952" spans="27:28" ht="15.75" customHeight="1">
      <c r="AA952" s="86"/>
      <c r="AB952" s="87"/>
    </row>
    <row r="953" spans="27:28" ht="15.75" customHeight="1">
      <c r="AA953" s="86"/>
      <c r="AB953" s="87"/>
    </row>
    <row r="954" spans="27:28" ht="15.75" customHeight="1">
      <c r="AA954" s="86"/>
      <c r="AB954" s="87"/>
    </row>
    <row r="955" spans="27:28" ht="15.75" customHeight="1">
      <c r="AA955" s="86"/>
      <c r="AB955" s="87"/>
    </row>
    <row r="956" spans="27:28" ht="15.75" customHeight="1">
      <c r="AA956" s="86"/>
      <c r="AB956" s="87"/>
    </row>
    <row r="957" spans="27:28" ht="15.75" customHeight="1">
      <c r="AA957" s="86"/>
      <c r="AB957" s="87"/>
    </row>
    <row r="958" spans="27:28" ht="15.75" customHeight="1">
      <c r="AA958" s="86"/>
      <c r="AB958" s="87"/>
    </row>
    <row r="959" spans="27:28" ht="15.75" customHeight="1">
      <c r="AA959" s="86"/>
      <c r="AB959" s="87"/>
    </row>
    <row r="960" spans="27:28" ht="15.75" customHeight="1">
      <c r="AA960" s="86"/>
      <c r="AB960" s="87"/>
    </row>
    <row r="961" spans="27:28" ht="15.75" customHeight="1">
      <c r="AA961" s="86"/>
      <c r="AB961" s="87"/>
    </row>
    <row r="962" spans="27:28" ht="15.75" customHeight="1">
      <c r="AA962" s="86"/>
      <c r="AB962" s="87"/>
    </row>
    <row r="963" spans="27:28" ht="15.75" customHeight="1">
      <c r="AA963" s="86"/>
      <c r="AB963" s="87"/>
    </row>
    <row r="964" spans="27:28" ht="15.75" customHeight="1">
      <c r="AA964" s="86"/>
      <c r="AB964" s="87"/>
    </row>
    <row r="965" spans="27:28" ht="15.75" customHeight="1">
      <c r="AA965" s="86"/>
      <c r="AB965" s="87"/>
    </row>
    <row r="966" spans="27:28" ht="15.75" customHeight="1">
      <c r="AA966" s="86"/>
      <c r="AB966" s="87"/>
    </row>
    <row r="967" spans="27:28" ht="15.75" customHeight="1">
      <c r="AA967" s="86"/>
      <c r="AB967" s="87"/>
    </row>
    <row r="968" spans="27:28" ht="15.75" customHeight="1">
      <c r="AA968" s="86"/>
      <c r="AB968" s="87"/>
    </row>
    <row r="969" spans="27:28" ht="15.75" customHeight="1">
      <c r="AA969" s="86"/>
      <c r="AB969" s="87"/>
    </row>
    <row r="970" spans="27:28" ht="15.75" customHeight="1">
      <c r="AA970" s="86"/>
      <c r="AB970" s="87"/>
    </row>
    <row r="971" spans="27:28" ht="15.75" customHeight="1">
      <c r="AA971" s="86"/>
      <c r="AB971" s="87"/>
    </row>
    <row r="972" spans="27:28" ht="15.75" customHeight="1">
      <c r="AA972" s="86"/>
      <c r="AB972" s="87"/>
    </row>
    <row r="973" spans="27:28" ht="15.75" customHeight="1">
      <c r="AA973" s="86"/>
      <c r="AB973" s="87"/>
    </row>
    <row r="974" spans="27:28" ht="15.75" customHeight="1">
      <c r="AA974" s="86"/>
      <c r="AB974" s="87"/>
    </row>
    <row r="975" spans="27:28" ht="15.75" customHeight="1">
      <c r="AA975" s="86"/>
      <c r="AB975" s="87"/>
    </row>
    <row r="976" spans="27:28" ht="15.75" customHeight="1">
      <c r="AA976" s="86"/>
      <c r="AB976" s="87"/>
    </row>
    <row r="977" spans="27:28" ht="15.75" customHeight="1">
      <c r="AA977" s="86"/>
      <c r="AB977" s="87"/>
    </row>
    <row r="978" spans="27:28" ht="15.75" customHeight="1">
      <c r="AA978" s="86"/>
      <c r="AB978" s="87"/>
    </row>
    <row r="979" spans="27:28" ht="15.75" customHeight="1">
      <c r="AA979" s="86"/>
      <c r="AB979" s="87"/>
    </row>
    <row r="980" spans="27:28" ht="15.75" customHeight="1">
      <c r="AA980" s="86"/>
      <c r="AB980" s="87"/>
    </row>
    <row r="981" spans="27:28" ht="15.75" customHeight="1">
      <c r="AA981" s="86"/>
      <c r="AB981" s="87"/>
    </row>
    <row r="982" spans="27:28" ht="15.75" customHeight="1">
      <c r="AA982" s="86"/>
      <c r="AB982" s="87"/>
    </row>
    <row r="983" spans="27:28" ht="15.75" customHeight="1">
      <c r="AA983" s="86"/>
      <c r="AB983" s="87"/>
    </row>
    <row r="984" spans="27:28" ht="15.75" customHeight="1">
      <c r="AA984" s="86"/>
      <c r="AB984" s="87"/>
    </row>
    <row r="985" spans="27:28" ht="15.75" customHeight="1">
      <c r="AA985" s="86"/>
      <c r="AB985" s="87"/>
    </row>
    <row r="986" spans="27:28" ht="15.75" customHeight="1">
      <c r="AA986" s="86"/>
      <c r="AB986" s="87"/>
    </row>
    <row r="987" spans="27:28" ht="15.75" customHeight="1">
      <c r="AA987" s="86"/>
      <c r="AB987" s="87"/>
    </row>
    <row r="988" spans="27:28" ht="15.75" customHeight="1">
      <c r="AA988" s="86"/>
      <c r="AB988" s="87"/>
    </row>
    <row r="989" spans="27:28" ht="15.75" customHeight="1">
      <c r="AA989" s="86"/>
      <c r="AB989" s="87"/>
    </row>
    <row r="990" spans="27:28" ht="15.75" customHeight="1">
      <c r="AA990" s="86"/>
      <c r="AB990" s="87"/>
    </row>
    <row r="991" spans="27:28" ht="15.75" customHeight="1">
      <c r="AA991" s="86"/>
      <c r="AB991" s="87"/>
    </row>
    <row r="992" spans="27:28" ht="15.75" customHeight="1">
      <c r="AA992" s="86"/>
      <c r="AB992" s="87"/>
    </row>
    <row r="993" spans="27:28" ht="15.75" customHeight="1">
      <c r="AA993" s="86"/>
      <c r="AB993" s="87"/>
    </row>
    <row r="994" spans="27:28" ht="15.75" customHeight="1">
      <c r="AA994" s="86"/>
      <c r="AB994" s="87"/>
    </row>
    <row r="995" spans="27:28" ht="15.75" customHeight="1">
      <c r="AA995" s="86"/>
      <c r="AB995" s="87"/>
    </row>
    <row r="996" spans="27:28" ht="15.75" customHeight="1">
      <c r="AA996" s="86"/>
      <c r="AB996" s="87"/>
    </row>
    <row r="997" spans="27:28" ht="15.75" customHeight="1">
      <c r="AA997" s="86"/>
      <c r="AB997" s="87"/>
    </row>
    <row r="998" spans="27:28" ht="15.75" customHeight="1">
      <c r="AA998" s="86"/>
      <c r="AB998" s="87"/>
    </row>
    <row r="999" spans="27:28" ht="15.75" customHeight="1">
      <c r="AA999" s="86"/>
      <c r="AB999" s="87"/>
    </row>
    <row r="1000" spans="27:28" ht="15.75" customHeight="1">
      <c r="AA1000" s="86"/>
      <c r="AB1000" s="87"/>
    </row>
  </sheetData>
  <printOptions horizontalCentered="1"/>
  <pageMargins left="0.39370078740157483" right="0.39370078740157483" top="0.78740157480314965" bottom="0.59055118110236227" header="0" footer="0"/>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E75B5"/>
    <pageSetUpPr fitToPage="1"/>
  </sheetPr>
  <dimension ref="A1:AD1000"/>
  <sheetViews>
    <sheetView showGridLines="0" zoomScaleNormal="100" workbookViewId="0"/>
  </sheetViews>
  <sheetFormatPr baseColWidth="10" defaultColWidth="14.44140625" defaultRowHeight="15" customHeight="1"/>
  <cols>
    <col min="1" max="1" width="2.5546875" customWidth="1"/>
    <col min="2" max="11" width="12.33203125" customWidth="1"/>
    <col min="12" max="12" width="43.44140625" customWidth="1"/>
    <col min="18" max="30" width="11.44140625" customWidth="1"/>
  </cols>
  <sheetData>
    <row r="1" spans="1:30" ht="12.75" customHeight="1">
      <c r="A1" s="88"/>
      <c r="B1" s="1" t="s">
        <v>0</v>
      </c>
      <c r="C1" s="88"/>
      <c r="D1" s="88"/>
      <c r="E1" s="88"/>
      <c r="F1" s="88"/>
      <c r="G1" s="88"/>
      <c r="H1" s="88"/>
      <c r="I1" s="88"/>
      <c r="J1" s="88"/>
      <c r="K1" s="88"/>
      <c r="L1" s="89"/>
      <c r="M1" s="88"/>
      <c r="N1" s="88"/>
      <c r="O1" s="88"/>
      <c r="P1" s="88"/>
      <c r="Q1" s="88"/>
      <c r="R1" s="88"/>
      <c r="S1" s="88"/>
      <c r="T1" s="88"/>
      <c r="U1" s="88"/>
      <c r="V1" s="88"/>
      <c r="W1" s="88"/>
      <c r="X1" s="88"/>
      <c r="Y1" s="88"/>
      <c r="Z1" s="88"/>
      <c r="AA1" s="88"/>
      <c r="AB1" s="88"/>
      <c r="AC1" s="88"/>
      <c r="AD1" s="88"/>
    </row>
    <row r="2" spans="1:30" ht="12.75" customHeight="1">
      <c r="A2" s="88"/>
      <c r="B2" s="90" t="s">
        <v>7</v>
      </c>
      <c r="C2" s="90" t="s">
        <v>8</v>
      </c>
      <c r="D2" s="90" t="s">
        <v>9</v>
      </c>
      <c r="E2" s="90" t="s">
        <v>10</v>
      </c>
      <c r="F2" s="91" t="s">
        <v>7</v>
      </c>
      <c r="G2" s="90" t="s">
        <v>8</v>
      </c>
      <c r="H2" s="90" t="s">
        <v>9</v>
      </c>
      <c r="I2" s="90" t="s">
        <v>10</v>
      </c>
      <c r="J2" s="91" t="s">
        <v>7</v>
      </c>
      <c r="K2" s="90" t="s">
        <v>8</v>
      </c>
      <c r="L2" s="92"/>
      <c r="M2" s="6" t="s">
        <v>11</v>
      </c>
      <c r="N2" s="6" t="s">
        <v>11</v>
      </c>
      <c r="O2" s="90" t="s">
        <v>12</v>
      </c>
      <c r="P2" s="90" t="s">
        <v>12</v>
      </c>
      <c r="Q2" s="90" t="s">
        <v>12</v>
      </c>
      <c r="R2" s="88"/>
      <c r="S2" s="88"/>
      <c r="T2" s="88"/>
      <c r="U2" s="88"/>
      <c r="V2" s="88"/>
      <c r="W2" s="88"/>
      <c r="X2" s="88"/>
      <c r="Y2" s="88"/>
      <c r="Z2" s="88"/>
      <c r="AA2" s="88"/>
      <c r="AB2" s="88"/>
      <c r="AC2" s="88"/>
      <c r="AD2" s="88"/>
    </row>
    <row r="3" spans="1:30" ht="12.75" customHeight="1">
      <c r="A3" s="93"/>
      <c r="B3" s="7">
        <v>2017</v>
      </c>
      <c r="C3" s="7">
        <v>2017</v>
      </c>
      <c r="D3" s="7">
        <v>2017</v>
      </c>
      <c r="E3" s="7">
        <v>2017</v>
      </c>
      <c r="F3" s="94">
        <v>2018</v>
      </c>
      <c r="G3" s="7">
        <v>2018</v>
      </c>
      <c r="H3" s="7">
        <v>2018</v>
      </c>
      <c r="I3" s="7">
        <v>2018</v>
      </c>
      <c r="J3" s="94">
        <v>2019</v>
      </c>
      <c r="K3" s="7">
        <v>2019</v>
      </c>
      <c r="L3" s="95" t="s">
        <v>87</v>
      </c>
      <c r="M3" s="7">
        <v>2019</v>
      </c>
      <c r="N3" s="7">
        <v>2018</v>
      </c>
      <c r="O3" s="7">
        <v>2018</v>
      </c>
      <c r="P3" s="7">
        <v>2017</v>
      </c>
      <c r="Q3" s="7">
        <v>2016</v>
      </c>
      <c r="R3" s="93"/>
      <c r="S3" s="93"/>
      <c r="T3" s="93"/>
      <c r="U3" s="93"/>
      <c r="V3" s="93"/>
      <c r="W3" s="93"/>
      <c r="X3" s="93"/>
      <c r="Y3" s="93"/>
      <c r="Z3" s="93"/>
      <c r="AA3" s="93"/>
      <c r="AB3" s="93"/>
      <c r="AC3" s="93"/>
      <c r="AD3" s="93"/>
    </row>
    <row r="4" spans="1:30" ht="12.75" customHeight="1">
      <c r="A4" s="88"/>
      <c r="B4" s="20" t="s">
        <v>17</v>
      </c>
      <c r="C4" s="20" t="s">
        <v>17</v>
      </c>
      <c r="D4" s="20" t="s">
        <v>17</v>
      </c>
      <c r="E4" s="20" t="s">
        <v>17</v>
      </c>
      <c r="F4" s="20" t="s">
        <v>17</v>
      </c>
      <c r="G4" s="20" t="s">
        <v>17</v>
      </c>
      <c r="H4" s="20" t="s">
        <v>17</v>
      </c>
      <c r="I4" s="20" t="s">
        <v>17</v>
      </c>
      <c r="J4" s="20"/>
      <c r="K4" s="20"/>
      <c r="L4" s="89"/>
      <c r="M4" s="20"/>
      <c r="N4" s="20" t="s">
        <v>17</v>
      </c>
      <c r="O4" s="20" t="s">
        <v>17</v>
      </c>
      <c r="P4" s="20" t="s">
        <v>17</v>
      </c>
      <c r="Q4" s="20" t="s">
        <v>17</v>
      </c>
      <c r="R4" s="88"/>
      <c r="S4" s="88"/>
      <c r="T4" s="88"/>
      <c r="U4" s="88"/>
      <c r="V4" s="88"/>
      <c r="W4" s="88"/>
      <c r="X4" s="88"/>
      <c r="Y4" s="88"/>
      <c r="Z4" s="88"/>
      <c r="AA4" s="88"/>
      <c r="AB4" s="88"/>
      <c r="AC4" s="88"/>
      <c r="AD4" s="88"/>
    </row>
    <row r="5" spans="1:30" ht="12.75" customHeight="1">
      <c r="A5" s="88"/>
      <c r="B5" s="20"/>
      <c r="C5" s="20"/>
      <c r="D5" s="20"/>
      <c r="E5" s="20"/>
      <c r="F5" s="20"/>
      <c r="G5" s="20"/>
      <c r="H5" s="20"/>
      <c r="I5" s="20"/>
      <c r="J5" s="20"/>
      <c r="K5" s="20"/>
      <c r="L5" s="89"/>
      <c r="M5" s="20"/>
      <c r="N5" s="20"/>
      <c r="O5" s="20"/>
      <c r="P5" s="20"/>
      <c r="Q5" s="20"/>
      <c r="R5" s="88"/>
      <c r="S5" s="88"/>
      <c r="T5" s="88"/>
      <c r="U5" s="88"/>
      <c r="V5" s="88"/>
      <c r="W5" s="88"/>
      <c r="X5" s="88"/>
      <c r="Y5" s="88"/>
      <c r="Z5" s="88"/>
      <c r="AA5" s="88"/>
      <c r="AB5" s="88"/>
      <c r="AC5" s="88"/>
      <c r="AD5" s="88"/>
    </row>
    <row r="6" spans="1:30" ht="12.75" customHeight="1">
      <c r="A6" s="96"/>
      <c r="B6" s="97"/>
      <c r="C6" s="98"/>
      <c r="D6" s="98"/>
      <c r="E6" s="98"/>
      <c r="F6" s="97"/>
      <c r="G6" s="98"/>
      <c r="H6" s="98"/>
      <c r="I6" s="98"/>
      <c r="J6" s="97"/>
      <c r="K6" s="98"/>
      <c r="L6" s="99" t="s">
        <v>42</v>
      </c>
      <c r="M6" s="98"/>
      <c r="N6" s="98"/>
      <c r="O6" s="98"/>
      <c r="P6" s="98"/>
      <c r="Q6" s="100"/>
      <c r="R6" s="96"/>
      <c r="S6" s="96"/>
      <c r="T6" s="96"/>
      <c r="U6" s="96"/>
      <c r="V6" s="96"/>
      <c r="W6" s="96"/>
      <c r="X6" s="96"/>
      <c r="Y6" s="96"/>
      <c r="Z6" s="96"/>
      <c r="AA6" s="96"/>
      <c r="AB6" s="96"/>
      <c r="AC6" s="96"/>
      <c r="AD6" s="96"/>
    </row>
    <row r="7" spans="1:30" ht="12.75" customHeight="1">
      <c r="A7" s="101"/>
      <c r="B7" s="102">
        <v>631.95000000000005</v>
      </c>
      <c r="C7" s="103">
        <v>721.52</v>
      </c>
      <c r="D7" s="103">
        <v>683.38</v>
      </c>
      <c r="E7" s="103">
        <v>665.04</v>
      </c>
      <c r="F7" s="102">
        <v>650.71</v>
      </c>
      <c r="G7" s="103">
        <v>771.34</v>
      </c>
      <c r="H7" s="103">
        <v>706.84</v>
      </c>
      <c r="I7" s="103">
        <v>713.78</v>
      </c>
      <c r="J7" s="102">
        <v>721.67592499330601</v>
      </c>
      <c r="K7" s="104">
        <v>813.16772099782395</v>
      </c>
      <c r="L7" s="105" t="s">
        <v>88</v>
      </c>
      <c r="M7" s="103">
        <f t="shared" ref="M7:M16" si="0">K7+J7</f>
        <v>1534.84364599113</v>
      </c>
      <c r="N7" s="103">
        <f t="shared" ref="N7:N16" si="1">F7+G7</f>
        <v>1422.0500000000002</v>
      </c>
      <c r="O7" s="103">
        <v>2842.68</v>
      </c>
      <c r="P7" s="103">
        <v>2701.89</v>
      </c>
      <c r="Q7" s="106">
        <v>2488.25</v>
      </c>
      <c r="R7" s="101"/>
      <c r="S7" s="88"/>
      <c r="T7" s="88"/>
      <c r="U7" s="88"/>
      <c r="V7" s="88"/>
      <c r="W7" s="88"/>
      <c r="X7" s="88"/>
      <c r="Y7" s="88"/>
      <c r="Z7" s="88"/>
      <c r="AA7" s="88"/>
      <c r="AB7" s="88"/>
      <c r="AC7" s="88"/>
      <c r="AD7" s="88"/>
    </row>
    <row r="8" spans="1:30" ht="12.75" customHeight="1">
      <c r="A8" s="101"/>
      <c r="B8" s="102">
        <v>1880.44</v>
      </c>
      <c r="C8" s="103">
        <v>1986.08</v>
      </c>
      <c r="D8" s="103">
        <v>1878.39</v>
      </c>
      <c r="E8" s="103">
        <v>2009.5</v>
      </c>
      <c r="F8" s="102">
        <v>1896.55</v>
      </c>
      <c r="G8" s="103">
        <v>1957.31</v>
      </c>
      <c r="H8" s="103">
        <v>1834.13</v>
      </c>
      <c r="I8" s="103">
        <v>2045.36</v>
      </c>
      <c r="J8" s="102">
        <v>1855.16781810728</v>
      </c>
      <c r="K8" s="104">
        <v>1911.2234700270803</v>
      </c>
      <c r="L8" s="105" t="s">
        <v>89</v>
      </c>
      <c r="M8" s="103">
        <f t="shared" si="0"/>
        <v>3766.3912881343604</v>
      </c>
      <c r="N8" s="103">
        <f t="shared" si="1"/>
        <v>3853.8599999999997</v>
      </c>
      <c r="O8" s="103">
        <v>7733.35</v>
      </c>
      <c r="P8" s="103">
        <v>7754.42</v>
      </c>
      <c r="Q8" s="106">
        <v>8136.58</v>
      </c>
      <c r="R8" s="101"/>
      <c r="S8" s="88"/>
      <c r="T8" s="88"/>
      <c r="U8" s="88"/>
      <c r="V8" s="88"/>
      <c r="W8" s="88"/>
      <c r="X8" s="88"/>
      <c r="Y8" s="88"/>
      <c r="Z8" s="88"/>
      <c r="AA8" s="88"/>
      <c r="AB8" s="88"/>
      <c r="AC8" s="88"/>
      <c r="AD8" s="88"/>
    </row>
    <row r="9" spans="1:30" ht="12.75" customHeight="1">
      <c r="A9" s="101"/>
      <c r="B9" s="102">
        <v>194.85</v>
      </c>
      <c r="C9" s="103">
        <v>214.69</v>
      </c>
      <c r="D9" s="103">
        <v>248.31</v>
      </c>
      <c r="E9" s="103">
        <v>235</v>
      </c>
      <c r="F9" s="102">
        <v>254.73</v>
      </c>
      <c r="G9" s="103">
        <v>245.7</v>
      </c>
      <c r="H9" s="103">
        <v>261.36</v>
      </c>
      <c r="I9" s="103">
        <v>249.1</v>
      </c>
      <c r="J9" s="102">
        <v>273.45995401066</v>
      </c>
      <c r="K9" s="104">
        <v>245.322580540432</v>
      </c>
      <c r="L9" s="105" t="s">
        <v>90</v>
      </c>
      <c r="M9" s="103">
        <f t="shared" si="0"/>
        <v>518.782534551092</v>
      </c>
      <c r="N9" s="103">
        <f t="shared" si="1"/>
        <v>500.42999999999995</v>
      </c>
      <c r="O9" s="103">
        <v>1010.89</v>
      </c>
      <c r="P9" s="103">
        <v>892.85</v>
      </c>
      <c r="Q9" s="106">
        <v>638.35</v>
      </c>
      <c r="R9" s="101"/>
      <c r="S9" s="88"/>
      <c r="T9" s="88"/>
      <c r="U9" s="88"/>
      <c r="V9" s="88"/>
      <c r="W9" s="88"/>
      <c r="X9" s="88"/>
      <c r="Y9" s="88"/>
      <c r="Z9" s="88"/>
      <c r="AA9" s="88"/>
      <c r="AB9" s="88"/>
      <c r="AC9" s="88"/>
      <c r="AD9" s="88"/>
    </row>
    <row r="10" spans="1:30" ht="12.75" customHeight="1">
      <c r="A10" s="101"/>
      <c r="B10" s="102">
        <v>470.5</v>
      </c>
      <c r="C10" s="103">
        <v>495.31</v>
      </c>
      <c r="D10" s="103">
        <v>459.63</v>
      </c>
      <c r="E10" s="103">
        <v>508.59</v>
      </c>
      <c r="F10" s="102">
        <v>479.11</v>
      </c>
      <c r="G10" s="103">
        <v>481.47</v>
      </c>
      <c r="H10" s="103">
        <v>463.49</v>
      </c>
      <c r="I10" s="103">
        <v>542.27</v>
      </c>
      <c r="J10" s="102">
        <v>503.10014626259601</v>
      </c>
      <c r="K10" s="104">
        <v>509.98839903020394</v>
      </c>
      <c r="L10" s="105" t="s">
        <v>91</v>
      </c>
      <c r="M10" s="103">
        <f t="shared" si="0"/>
        <v>1013.0885452927999</v>
      </c>
      <c r="N10" s="103">
        <f t="shared" si="1"/>
        <v>960.58</v>
      </c>
      <c r="O10" s="103">
        <v>1966.34</v>
      </c>
      <c r="P10" s="103">
        <v>1934.02</v>
      </c>
      <c r="Q10" s="106">
        <v>1853.65</v>
      </c>
      <c r="R10" s="101"/>
      <c r="S10" s="88"/>
      <c r="T10" s="88"/>
      <c r="U10" s="88"/>
      <c r="V10" s="88"/>
      <c r="W10" s="88"/>
      <c r="X10" s="88"/>
      <c r="Y10" s="88"/>
      <c r="Z10" s="88"/>
      <c r="AA10" s="88"/>
      <c r="AB10" s="88"/>
      <c r="AC10" s="88"/>
      <c r="AD10" s="88"/>
    </row>
    <row r="11" spans="1:30" ht="12.75" customHeight="1">
      <c r="A11" s="101"/>
      <c r="B11" s="102">
        <v>109.95</v>
      </c>
      <c r="C11" s="103">
        <v>121.61</v>
      </c>
      <c r="D11" s="103">
        <v>157.62</v>
      </c>
      <c r="E11" s="103">
        <v>179.39</v>
      </c>
      <c r="F11" s="102">
        <v>178.05</v>
      </c>
      <c r="G11" s="103">
        <v>179.28</v>
      </c>
      <c r="H11" s="103">
        <v>172.71</v>
      </c>
      <c r="I11" s="103">
        <v>183.56</v>
      </c>
      <c r="J11" s="102">
        <v>192.07978184814002</v>
      </c>
      <c r="K11" s="104">
        <v>207.88346423648002</v>
      </c>
      <c r="L11" s="105" t="s">
        <v>92</v>
      </c>
      <c r="M11" s="103">
        <f t="shared" si="0"/>
        <v>399.96324608462004</v>
      </c>
      <c r="N11" s="103">
        <f t="shared" si="1"/>
        <v>357.33000000000004</v>
      </c>
      <c r="O11" s="103">
        <v>713.61</v>
      </c>
      <c r="P11" s="103">
        <v>568.57000000000005</v>
      </c>
      <c r="Q11" s="106">
        <v>330.59</v>
      </c>
      <c r="R11" s="101"/>
      <c r="S11" s="88"/>
      <c r="T11" s="88"/>
      <c r="U11" s="88"/>
      <c r="V11" s="88"/>
      <c r="W11" s="88"/>
      <c r="X11" s="88"/>
      <c r="Y11" s="88"/>
      <c r="Z11" s="88"/>
      <c r="AA11" s="88"/>
      <c r="AB11" s="88"/>
      <c r="AC11" s="88"/>
      <c r="AD11" s="88"/>
    </row>
    <row r="12" spans="1:30" ht="12.75" customHeight="1">
      <c r="A12" s="101"/>
      <c r="B12" s="102">
        <v>-355.95</v>
      </c>
      <c r="C12" s="103">
        <v>-380.22</v>
      </c>
      <c r="D12" s="103">
        <v>-413.86</v>
      </c>
      <c r="E12" s="103">
        <v>-426.71</v>
      </c>
      <c r="F12" s="102">
        <v>-422.59</v>
      </c>
      <c r="G12" s="103">
        <v>-444.03</v>
      </c>
      <c r="H12" s="103">
        <v>-430.15</v>
      </c>
      <c r="I12" s="103">
        <v>-459.37</v>
      </c>
      <c r="J12" s="102">
        <v>-456.60791464038147</v>
      </c>
      <c r="K12" s="104">
        <v>-471.68364070479959</v>
      </c>
      <c r="L12" s="105" t="s">
        <v>93</v>
      </c>
      <c r="M12" s="103">
        <f t="shared" si="0"/>
        <v>-928.291555345181</v>
      </c>
      <c r="N12" s="103">
        <f t="shared" si="1"/>
        <v>-866.61999999999989</v>
      </c>
      <c r="O12" s="103">
        <v>-1756.13</v>
      </c>
      <c r="P12" s="103">
        <v>-1576.74</v>
      </c>
      <c r="Q12" s="106">
        <v>-1436.66</v>
      </c>
      <c r="R12" s="101"/>
      <c r="S12" s="88"/>
      <c r="T12" s="88"/>
      <c r="U12" s="88"/>
      <c r="V12" s="88"/>
      <c r="W12" s="88"/>
      <c r="X12" s="88"/>
      <c r="Y12" s="88"/>
      <c r="Z12" s="88"/>
      <c r="AA12" s="88"/>
      <c r="AB12" s="88"/>
      <c r="AC12" s="88"/>
      <c r="AD12" s="88"/>
    </row>
    <row r="13" spans="1:30" ht="12.75" customHeight="1">
      <c r="A13" s="101"/>
      <c r="B13" s="107">
        <v>2931.73</v>
      </c>
      <c r="C13" s="108">
        <v>3158.99</v>
      </c>
      <c r="D13" s="108">
        <v>3013.49</v>
      </c>
      <c r="E13" s="108">
        <v>3170.81</v>
      </c>
      <c r="F13" s="107">
        <v>3036.56</v>
      </c>
      <c r="G13" s="108">
        <v>3191.07</v>
      </c>
      <c r="H13" s="108">
        <v>3008.39</v>
      </c>
      <c r="I13" s="108">
        <v>3274.72</v>
      </c>
      <c r="J13" s="107">
        <v>3088.8757105816003</v>
      </c>
      <c r="K13" s="109">
        <v>3215.68340450808</v>
      </c>
      <c r="L13" s="110" t="s">
        <v>94</v>
      </c>
      <c r="M13" s="108">
        <f t="shared" si="0"/>
        <v>6304.5591150896798</v>
      </c>
      <c r="N13" s="108">
        <f t="shared" si="1"/>
        <v>6227.63</v>
      </c>
      <c r="O13" s="108">
        <v>12510.74</v>
      </c>
      <c r="P13" s="108">
        <v>12275.02</v>
      </c>
      <c r="Q13" s="111">
        <v>12010.75</v>
      </c>
      <c r="R13" s="101"/>
      <c r="S13" s="88"/>
      <c r="T13" s="88"/>
      <c r="U13" s="88"/>
      <c r="V13" s="88"/>
      <c r="W13" s="88"/>
      <c r="X13" s="88"/>
      <c r="Y13" s="88"/>
      <c r="Z13" s="88"/>
      <c r="AA13" s="88"/>
      <c r="AB13" s="88"/>
      <c r="AC13" s="88"/>
      <c r="AD13" s="88"/>
    </row>
    <row r="14" spans="1:30" ht="12.75" customHeight="1">
      <c r="A14" s="112"/>
      <c r="B14" s="107">
        <v>1081.26</v>
      </c>
      <c r="C14" s="108">
        <v>1198.6600000000001</v>
      </c>
      <c r="D14" s="108">
        <v>1171.43</v>
      </c>
      <c r="E14" s="108">
        <v>1315.65</v>
      </c>
      <c r="F14" s="107">
        <v>1350.99</v>
      </c>
      <c r="G14" s="108">
        <v>1438.32</v>
      </c>
      <c r="H14" s="108">
        <v>1381.47</v>
      </c>
      <c r="I14" s="108">
        <v>1494.35</v>
      </c>
      <c r="J14" s="107">
        <v>1545.30317675065</v>
      </c>
      <c r="K14" s="109">
        <v>1650.23768837332</v>
      </c>
      <c r="L14" s="110" t="s">
        <v>95</v>
      </c>
      <c r="M14" s="108">
        <f t="shared" si="0"/>
        <v>3195.54086512397</v>
      </c>
      <c r="N14" s="108">
        <f t="shared" si="1"/>
        <v>2789.31</v>
      </c>
      <c r="O14" s="108">
        <v>5665.12</v>
      </c>
      <c r="P14" s="108">
        <v>4767.0200000000004</v>
      </c>
      <c r="Q14" s="111">
        <v>3909.76</v>
      </c>
      <c r="R14" s="112"/>
      <c r="S14" s="88"/>
      <c r="T14" s="88"/>
      <c r="U14" s="88"/>
      <c r="V14" s="88"/>
      <c r="W14" s="88"/>
      <c r="X14" s="88"/>
      <c r="Y14" s="88"/>
      <c r="Z14" s="88"/>
      <c r="AA14" s="88"/>
      <c r="AB14" s="88"/>
      <c r="AC14" s="88"/>
      <c r="AD14" s="88"/>
    </row>
    <row r="15" spans="1:30" ht="12.75" customHeight="1">
      <c r="A15" s="101"/>
      <c r="B15" s="102">
        <v>-13.1</v>
      </c>
      <c r="C15" s="103">
        <v>-30.52</v>
      </c>
      <c r="D15" s="103">
        <v>-24.11</v>
      </c>
      <c r="E15" s="103">
        <v>-31.6</v>
      </c>
      <c r="F15" s="102">
        <v>-31.02</v>
      </c>
      <c r="G15" s="103">
        <v>-27.1</v>
      </c>
      <c r="H15" s="103">
        <v>-32.15</v>
      </c>
      <c r="I15" s="103">
        <v>-27.01</v>
      </c>
      <c r="J15" s="102">
        <v>-58.015707680889797</v>
      </c>
      <c r="K15" s="104">
        <v>-67.681750935770211</v>
      </c>
      <c r="L15" s="105" t="s">
        <v>96</v>
      </c>
      <c r="M15" s="103">
        <f t="shared" si="0"/>
        <v>-125.69745861666001</v>
      </c>
      <c r="N15" s="103">
        <f t="shared" si="1"/>
        <v>-58.120000000000005</v>
      </c>
      <c r="O15" s="103">
        <v>-117.27</v>
      </c>
      <c r="P15" s="103">
        <v>-99.32</v>
      </c>
      <c r="Q15" s="106">
        <v>-66.17</v>
      </c>
      <c r="R15" s="101"/>
      <c r="S15" s="88"/>
      <c r="T15" s="88"/>
      <c r="U15" s="88"/>
      <c r="V15" s="88"/>
      <c r="W15" s="88"/>
      <c r="X15" s="88"/>
      <c r="Y15" s="88"/>
      <c r="Z15" s="88"/>
      <c r="AA15" s="88"/>
      <c r="AB15" s="88"/>
      <c r="AC15" s="88"/>
      <c r="AD15" s="88"/>
    </row>
    <row r="16" spans="1:30" ht="12.75" customHeight="1">
      <c r="A16" s="101"/>
      <c r="B16" s="113">
        <v>3999.89</v>
      </c>
      <c r="C16" s="114">
        <v>4327.1400000000003</v>
      </c>
      <c r="D16" s="114">
        <v>4160.82</v>
      </c>
      <c r="E16" s="114">
        <v>4454.8599999999997</v>
      </c>
      <c r="F16" s="113">
        <v>4356.53</v>
      </c>
      <c r="G16" s="114">
        <v>4602.29</v>
      </c>
      <c r="H16" s="114">
        <v>4357.71</v>
      </c>
      <c r="I16" s="114">
        <v>4742.0600000000004</v>
      </c>
      <c r="J16" s="113">
        <v>4576.1631796513602</v>
      </c>
      <c r="K16" s="115">
        <v>4798.2393419456303</v>
      </c>
      <c r="L16" s="116" t="s">
        <v>97</v>
      </c>
      <c r="M16" s="114">
        <f t="shared" si="0"/>
        <v>9374.4025215969905</v>
      </c>
      <c r="N16" s="114">
        <f t="shared" si="1"/>
        <v>8958.82</v>
      </c>
      <c r="O16" s="114">
        <v>18058.59</v>
      </c>
      <c r="P16" s="114">
        <v>16942.71</v>
      </c>
      <c r="Q16" s="117">
        <v>15854.34</v>
      </c>
      <c r="R16" s="101"/>
      <c r="S16" s="88"/>
      <c r="T16" s="88"/>
      <c r="U16" s="88"/>
      <c r="V16" s="88"/>
      <c r="W16" s="88"/>
      <c r="X16" s="88"/>
      <c r="Y16" s="88"/>
      <c r="Z16" s="88"/>
      <c r="AA16" s="88"/>
      <c r="AB16" s="88"/>
      <c r="AC16" s="88"/>
      <c r="AD16" s="88"/>
    </row>
    <row r="17" spans="1:30" ht="12.75" customHeight="1">
      <c r="A17" s="101"/>
      <c r="B17" s="118"/>
      <c r="C17" s="118"/>
      <c r="D17" s="118"/>
      <c r="E17" s="118"/>
      <c r="F17" s="118"/>
      <c r="G17" s="118"/>
      <c r="H17" s="118"/>
      <c r="I17" s="118"/>
      <c r="J17" s="118"/>
      <c r="K17" s="118"/>
      <c r="L17" s="119"/>
      <c r="M17" s="118"/>
      <c r="N17" s="118"/>
      <c r="O17" s="118"/>
      <c r="P17" s="118"/>
      <c r="Q17" s="118"/>
      <c r="R17" s="101"/>
      <c r="S17" s="88"/>
      <c r="T17" s="88"/>
      <c r="U17" s="88"/>
      <c r="V17" s="88"/>
      <c r="W17" s="88"/>
      <c r="X17" s="88"/>
      <c r="Y17" s="88"/>
      <c r="Z17" s="88"/>
      <c r="AA17" s="88"/>
      <c r="AB17" s="88"/>
      <c r="AC17" s="88"/>
      <c r="AD17" s="88"/>
    </row>
    <row r="18" spans="1:30" ht="12.75" customHeight="1">
      <c r="A18" s="101"/>
      <c r="B18" s="120"/>
      <c r="C18" s="121"/>
      <c r="D18" s="121"/>
      <c r="E18" s="121"/>
      <c r="F18" s="120"/>
      <c r="G18" s="121"/>
      <c r="H18" s="121"/>
      <c r="I18" s="121"/>
      <c r="J18" s="120"/>
      <c r="K18" s="121"/>
      <c r="L18" s="99" t="s">
        <v>98</v>
      </c>
      <c r="M18" s="121"/>
      <c r="N18" s="121"/>
      <c r="O18" s="121"/>
      <c r="P18" s="121"/>
      <c r="Q18" s="122"/>
      <c r="R18" s="101"/>
      <c r="S18" s="88"/>
      <c r="T18" s="88"/>
      <c r="U18" s="88"/>
      <c r="V18" s="88"/>
      <c r="W18" s="88"/>
      <c r="X18" s="88"/>
      <c r="Y18" s="88"/>
      <c r="Z18" s="88"/>
      <c r="AA18" s="88"/>
      <c r="AB18" s="88"/>
      <c r="AC18" s="88"/>
      <c r="AD18" s="88"/>
    </row>
    <row r="19" spans="1:30" ht="12.75" customHeight="1">
      <c r="A19" s="101"/>
      <c r="B19" s="102">
        <v>238.97</v>
      </c>
      <c r="C19" s="103">
        <v>284.57</v>
      </c>
      <c r="D19" s="103">
        <v>333.91</v>
      </c>
      <c r="E19" s="103">
        <v>277.51</v>
      </c>
      <c r="F19" s="102">
        <v>267.88</v>
      </c>
      <c r="G19" s="103">
        <v>359.51</v>
      </c>
      <c r="H19" s="103">
        <v>345.31</v>
      </c>
      <c r="I19" s="103">
        <v>294.14</v>
      </c>
      <c r="J19" s="102">
        <v>321.378488204154</v>
      </c>
      <c r="K19" s="104">
        <v>389.516284220042</v>
      </c>
      <c r="L19" s="105" t="s">
        <v>88</v>
      </c>
      <c r="M19" s="103">
        <f t="shared" ref="M19:M26" si="2">K19+J19</f>
        <v>710.89477242419593</v>
      </c>
      <c r="N19" s="103">
        <f t="shared" ref="N19:N26" si="3">F19+G19</f>
        <v>627.39</v>
      </c>
      <c r="O19" s="103">
        <v>1266.83</v>
      </c>
      <c r="P19" s="103">
        <v>1134.97</v>
      </c>
      <c r="Q19" s="106">
        <v>1122.3699999999999</v>
      </c>
      <c r="R19" s="101"/>
      <c r="S19" s="88"/>
      <c r="T19" s="88"/>
      <c r="U19" s="88"/>
      <c r="V19" s="88"/>
      <c r="W19" s="88"/>
      <c r="X19" s="88"/>
      <c r="Y19" s="88"/>
      <c r="Z19" s="88"/>
      <c r="AA19" s="88"/>
      <c r="AB19" s="88"/>
      <c r="AC19" s="88"/>
      <c r="AD19" s="88"/>
    </row>
    <row r="20" spans="1:30" ht="12.75" customHeight="1">
      <c r="A20" s="101"/>
      <c r="B20" s="102">
        <v>150.69999999999999</v>
      </c>
      <c r="C20" s="103">
        <v>211.6</v>
      </c>
      <c r="D20" s="103">
        <v>205.93</v>
      </c>
      <c r="E20" s="103">
        <v>190.79</v>
      </c>
      <c r="F20" s="102">
        <v>111.62</v>
      </c>
      <c r="G20" s="103">
        <v>170.41</v>
      </c>
      <c r="H20" s="103">
        <v>186.04</v>
      </c>
      <c r="I20" s="103">
        <v>214.37</v>
      </c>
      <c r="J20" s="102">
        <v>150.19643611270399</v>
      </c>
      <c r="K20" s="104">
        <v>228.71763529502601</v>
      </c>
      <c r="L20" s="105" t="s">
        <v>89</v>
      </c>
      <c r="M20" s="103">
        <f t="shared" si="2"/>
        <v>378.91407140773003</v>
      </c>
      <c r="N20" s="103">
        <f t="shared" si="3"/>
        <v>282.02999999999997</v>
      </c>
      <c r="O20" s="103">
        <v>682.44</v>
      </c>
      <c r="P20" s="103">
        <v>759.02</v>
      </c>
      <c r="Q20" s="106">
        <v>643.53</v>
      </c>
      <c r="R20" s="101"/>
      <c r="S20" s="88"/>
      <c r="T20" s="88"/>
      <c r="U20" s="88"/>
      <c r="V20" s="88"/>
      <c r="W20" s="88"/>
      <c r="X20" s="88"/>
      <c r="Y20" s="88"/>
      <c r="Z20" s="88"/>
      <c r="AA20" s="88"/>
      <c r="AB20" s="88"/>
      <c r="AC20" s="88"/>
      <c r="AD20" s="88"/>
    </row>
    <row r="21" spans="1:30" ht="12.75" customHeight="1">
      <c r="A21" s="101"/>
      <c r="B21" s="102">
        <v>56.86</v>
      </c>
      <c r="C21" s="103">
        <v>64.47</v>
      </c>
      <c r="D21" s="103">
        <v>96.74</v>
      </c>
      <c r="E21" s="103">
        <v>83.85</v>
      </c>
      <c r="F21" s="102">
        <v>90.7</v>
      </c>
      <c r="G21" s="103">
        <v>85.07</v>
      </c>
      <c r="H21" s="103">
        <v>87.96</v>
      </c>
      <c r="I21" s="103">
        <v>62.9</v>
      </c>
      <c r="J21" s="102">
        <v>56.957280934152394</v>
      </c>
      <c r="K21" s="104">
        <v>29.373008778330899</v>
      </c>
      <c r="L21" s="105" t="s">
        <v>90</v>
      </c>
      <c r="M21" s="103">
        <f t="shared" si="2"/>
        <v>86.330289712483292</v>
      </c>
      <c r="N21" s="103">
        <f t="shared" si="3"/>
        <v>175.76999999999998</v>
      </c>
      <c r="O21" s="103">
        <v>326.63</v>
      </c>
      <c r="P21" s="103">
        <v>301.93</v>
      </c>
      <c r="Q21" s="106">
        <v>169.93</v>
      </c>
      <c r="R21" s="101"/>
      <c r="S21" s="88"/>
      <c r="T21" s="88"/>
      <c r="U21" s="88"/>
      <c r="V21" s="88"/>
      <c r="W21" s="88"/>
      <c r="X21" s="88"/>
      <c r="Y21" s="88"/>
      <c r="Z21" s="88"/>
      <c r="AA21" s="88"/>
      <c r="AB21" s="88"/>
      <c r="AC21" s="88"/>
      <c r="AD21" s="88"/>
    </row>
    <row r="22" spans="1:30" ht="12.75" customHeight="1">
      <c r="A22" s="101"/>
      <c r="B22" s="102">
        <v>25.8</v>
      </c>
      <c r="C22" s="103">
        <v>21.52</v>
      </c>
      <c r="D22" s="103">
        <v>40.1</v>
      </c>
      <c r="E22" s="103">
        <v>27.77</v>
      </c>
      <c r="F22" s="102">
        <v>11.9</v>
      </c>
      <c r="G22" s="103">
        <v>29.84</v>
      </c>
      <c r="H22" s="103">
        <v>23.24</v>
      </c>
      <c r="I22" s="103">
        <v>34.299999999999997</v>
      </c>
      <c r="J22" s="102">
        <v>12.138806068997201</v>
      </c>
      <c r="K22" s="104">
        <v>27.252075525310701</v>
      </c>
      <c r="L22" s="105" t="s">
        <v>91</v>
      </c>
      <c r="M22" s="103">
        <f t="shared" si="2"/>
        <v>39.390881594307899</v>
      </c>
      <c r="N22" s="103">
        <f t="shared" si="3"/>
        <v>41.74</v>
      </c>
      <c r="O22" s="103">
        <v>99.29</v>
      </c>
      <c r="P22" s="103">
        <v>115.2</v>
      </c>
      <c r="Q22" s="106">
        <v>185.39</v>
      </c>
      <c r="R22" s="101"/>
      <c r="S22" s="88"/>
      <c r="T22" s="88"/>
      <c r="U22" s="88"/>
      <c r="V22" s="88"/>
      <c r="W22" s="88"/>
      <c r="X22" s="88"/>
      <c r="Y22" s="88"/>
      <c r="Z22" s="88"/>
      <c r="AA22" s="88"/>
      <c r="AB22" s="88"/>
      <c r="AC22" s="88"/>
      <c r="AD22" s="88"/>
    </row>
    <row r="23" spans="1:30" ht="12.75" customHeight="1">
      <c r="A23" s="101"/>
      <c r="B23" s="102">
        <v>-158.88</v>
      </c>
      <c r="C23" s="103">
        <v>-154.46</v>
      </c>
      <c r="D23" s="103">
        <v>-150.34</v>
      </c>
      <c r="E23" s="103">
        <v>-163.80000000000001</v>
      </c>
      <c r="F23" s="102">
        <v>-146.53</v>
      </c>
      <c r="G23" s="103">
        <v>-126.82</v>
      </c>
      <c r="H23" s="103">
        <v>-131.77000000000001</v>
      </c>
      <c r="I23" s="103">
        <v>-129.63999999999999</v>
      </c>
      <c r="J23" s="102">
        <v>-122.87229697881899</v>
      </c>
      <c r="K23" s="104">
        <v>-117.82983379735199</v>
      </c>
      <c r="L23" s="105" t="s">
        <v>92</v>
      </c>
      <c r="M23" s="103">
        <f t="shared" si="2"/>
        <v>-240.70213077617097</v>
      </c>
      <c r="N23" s="103">
        <f t="shared" si="3"/>
        <v>-273.35000000000002</v>
      </c>
      <c r="O23" s="103">
        <v>-534.77</v>
      </c>
      <c r="P23" s="103">
        <v>-627.48</v>
      </c>
      <c r="Q23" s="106">
        <v>-564.80999999999995</v>
      </c>
      <c r="R23" s="101"/>
      <c r="S23" s="88"/>
      <c r="T23" s="88"/>
      <c r="U23" s="88"/>
      <c r="V23" s="88"/>
      <c r="W23" s="88"/>
      <c r="X23" s="88"/>
      <c r="Y23" s="88"/>
      <c r="Z23" s="88"/>
      <c r="AA23" s="88"/>
      <c r="AB23" s="88"/>
      <c r="AC23" s="88"/>
      <c r="AD23" s="88"/>
    </row>
    <row r="24" spans="1:30" ht="12.75" customHeight="1">
      <c r="A24" s="101"/>
      <c r="B24" s="107">
        <v>313.45999999999998</v>
      </c>
      <c r="C24" s="108">
        <v>427.71</v>
      </c>
      <c r="D24" s="108">
        <v>526.34</v>
      </c>
      <c r="E24" s="108">
        <v>416.12</v>
      </c>
      <c r="F24" s="107">
        <v>335.57</v>
      </c>
      <c r="G24" s="108">
        <v>518.01</v>
      </c>
      <c r="H24" s="108">
        <v>510.78</v>
      </c>
      <c r="I24" s="108">
        <v>476.07</v>
      </c>
      <c r="J24" s="107">
        <v>417.798714341189</v>
      </c>
      <c r="K24" s="109">
        <v>557.029170021357</v>
      </c>
      <c r="L24" s="110" t="s">
        <v>94</v>
      </c>
      <c r="M24" s="108">
        <f t="shared" si="2"/>
        <v>974.827884362546</v>
      </c>
      <c r="N24" s="108">
        <f t="shared" si="3"/>
        <v>853.57999999999993</v>
      </c>
      <c r="O24" s="108">
        <v>1840.43</v>
      </c>
      <c r="P24" s="108">
        <v>1683.64</v>
      </c>
      <c r="Q24" s="111">
        <v>1556.41</v>
      </c>
      <c r="R24" s="101"/>
      <c r="S24" s="88"/>
      <c r="T24" s="88"/>
      <c r="U24" s="88"/>
      <c r="V24" s="88"/>
      <c r="W24" s="88"/>
      <c r="X24" s="88"/>
      <c r="Y24" s="88"/>
      <c r="Z24" s="88"/>
      <c r="AA24" s="88"/>
      <c r="AB24" s="88"/>
      <c r="AC24" s="88"/>
      <c r="AD24" s="88"/>
    </row>
    <row r="25" spans="1:30" ht="12.75" customHeight="1">
      <c r="A25" s="112"/>
      <c r="B25" s="107">
        <v>120.19</v>
      </c>
      <c r="C25" s="108">
        <v>266.68</v>
      </c>
      <c r="D25" s="108">
        <v>256.70999999999998</v>
      </c>
      <c r="E25" s="108">
        <v>278.51</v>
      </c>
      <c r="F25" s="107">
        <v>274.85000000000002</v>
      </c>
      <c r="G25" s="108">
        <v>377.37</v>
      </c>
      <c r="H25" s="108">
        <v>353.93</v>
      </c>
      <c r="I25" s="108">
        <v>421.01</v>
      </c>
      <c r="J25" s="107">
        <v>438.021312128739</v>
      </c>
      <c r="K25" s="109">
        <v>503.24346429145601</v>
      </c>
      <c r="L25" s="110" t="s">
        <v>95</v>
      </c>
      <c r="M25" s="108">
        <f t="shared" si="2"/>
        <v>941.26477642019495</v>
      </c>
      <c r="N25" s="108">
        <f t="shared" si="3"/>
        <v>652.22</v>
      </c>
      <c r="O25" s="108">
        <v>1427.17</v>
      </c>
      <c r="P25" s="108">
        <v>922.09</v>
      </c>
      <c r="Q25" s="111">
        <v>575.07000000000005</v>
      </c>
      <c r="R25" s="112"/>
      <c r="S25" s="88"/>
      <c r="T25" s="88"/>
      <c r="U25" s="88"/>
      <c r="V25" s="88"/>
      <c r="W25" s="88"/>
      <c r="X25" s="88"/>
      <c r="Y25" s="88"/>
      <c r="Z25" s="88"/>
      <c r="AA25" s="88"/>
      <c r="AB25" s="88"/>
      <c r="AC25" s="88"/>
      <c r="AD25" s="88"/>
    </row>
    <row r="26" spans="1:30" ht="12.75" customHeight="1">
      <c r="A26" s="101"/>
      <c r="B26" s="113">
        <v>433.65</v>
      </c>
      <c r="C26" s="114">
        <v>694.39</v>
      </c>
      <c r="D26" s="114">
        <v>783.05</v>
      </c>
      <c r="E26" s="114">
        <v>694.63</v>
      </c>
      <c r="F26" s="113">
        <v>610.41999999999996</v>
      </c>
      <c r="G26" s="114">
        <v>895.38</v>
      </c>
      <c r="H26" s="114">
        <v>864.71</v>
      </c>
      <c r="I26" s="114">
        <v>897.09</v>
      </c>
      <c r="J26" s="113">
        <v>855.82002646992794</v>
      </c>
      <c r="K26" s="115">
        <v>1060.272634312812</v>
      </c>
      <c r="L26" s="116" t="s">
        <v>97</v>
      </c>
      <c r="M26" s="114">
        <f t="shared" si="2"/>
        <v>1916.09266078274</v>
      </c>
      <c r="N26" s="114">
        <f t="shared" si="3"/>
        <v>1505.8</v>
      </c>
      <c r="O26" s="114">
        <v>3267.6</v>
      </c>
      <c r="P26" s="114">
        <v>2605.73</v>
      </c>
      <c r="Q26" s="117">
        <v>2131.4899999999998</v>
      </c>
      <c r="R26" s="101"/>
      <c r="S26" s="88"/>
      <c r="T26" s="88"/>
      <c r="U26" s="88"/>
      <c r="V26" s="88"/>
      <c r="W26" s="88"/>
      <c r="X26" s="88"/>
      <c r="Y26" s="88"/>
      <c r="Z26" s="88"/>
      <c r="AA26" s="88"/>
      <c r="AB26" s="88"/>
      <c r="AC26" s="88"/>
      <c r="AD26" s="88"/>
    </row>
    <row r="27" spans="1:30" ht="12.75" customHeight="1">
      <c r="A27" s="101"/>
      <c r="B27" s="123"/>
      <c r="C27" s="123"/>
      <c r="D27" s="123"/>
      <c r="E27" s="123"/>
      <c r="F27" s="123"/>
      <c r="G27" s="123"/>
      <c r="H27" s="123"/>
      <c r="I27" s="123"/>
      <c r="J27" s="123"/>
      <c r="K27" s="123"/>
      <c r="L27" s="124"/>
      <c r="M27" s="123"/>
      <c r="N27" s="123"/>
      <c r="O27" s="123"/>
      <c r="P27" s="123"/>
      <c r="Q27" s="123"/>
      <c r="R27" s="101"/>
      <c r="S27" s="101"/>
      <c r="T27" s="101"/>
      <c r="U27" s="101"/>
      <c r="V27" s="101"/>
      <c r="W27" s="101"/>
      <c r="X27" s="101"/>
      <c r="Y27" s="101"/>
      <c r="Z27" s="101"/>
      <c r="AA27" s="101"/>
      <c r="AB27" s="101"/>
      <c r="AC27" s="101"/>
      <c r="AD27" s="101"/>
    </row>
    <row r="28" spans="1:30" ht="12.75" customHeight="1">
      <c r="A28" s="101"/>
      <c r="B28" s="101"/>
      <c r="C28" s="101"/>
      <c r="D28" s="101"/>
      <c r="E28" s="101"/>
      <c r="F28" s="101"/>
      <c r="G28" s="101"/>
      <c r="H28" s="101"/>
      <c r="I28" s="101"/>
      <c r="J28" s="101"/>
      <c r="K28" s="101"/>
      <c r="L28" s="119"/>
      <c r="M28" s="101"/>
      <c r="N28" s="101"/>
      <c r="O28" s="101"/>
      <c r="P28" s="101"/>
      <c r="Q28" s="101"/>
      <c r="R28" s="101"/>
      <c r="S28" s="101"/>
      <c r="T28" s="101"/>
      <c r="U28" s="101"/>
      <c r="V28" s="101"/>
      <c r="W28" s="101"/>
      <c r="X28" s="101"/>
      <c r="Y28" s="101"/>
      <c r="Z28" s="101"/>
      <c r="AA28" s="101"/>
      <c r="AB28" s="101"/>
      <c r="AC28" s="101"/>
      <c r="AD28" s="101"/>
    </row>
    <row r="29" spans="1:30" ht="12.75" customHeight="1">
      <c r="A29" s="101"/>
      <c r="B29" s="101"/>
      <c r="C29" s="101"/>
      <c r="D29" s="101"/>
      <c r="E29" s="101"/>
      <c r="F29" s="101"/>
      <c r="G29" s="101"/>
      <c r="H29" s="101"/>
      <c r="I29" s="101"/>
      <c r="J29" s="101"/>
      <c r="K29" s="101"/>
      <c r="L29" s="119"/>
      <c r="M29" s="101"/>
      <c r="N29" s="101"/>
      <c r="O29" s="101"/>
      <c r="P29" s="101"/>
      <c r="Q29" s="101"/>
      <c r="R29" s="101"/>
      <c r="S29" s="101"/>
      <c r="T29" s="101"/>
      <c r="U29" s="101"/>
      <c r="V29" s="101"/>
      <c r="W29" s="101"/>
      <c r="X29" s="101"/>
      <c r="Y29" s="101"/>
      <c r="Z29" s="101"/>
      <c r="AA29" s="101"/>
      <c r="AB29" s="101"/>
      <c r="AC29" s="101"/>
      <c r="AD29" s="101"/>
    </row>
    <row r="30" spans="1:30" ht="12.75" customHeight="1">
      <c r="A30" s="101"/>
      <c r="B30" s="101"/>
      <c r="C30" s="101"/>
      <c r="D30" s="101"/>
      <c r="E30" s="101"/>
      <c r="F30" s="101"/>
      <c r="G30" s="101"/>
      <c r="H30" s="101"/>
      <c r="I30" s="101"/>
      <c r="J30" s="101"/>
      <c r="K30" s="101"/>
      <c r="L30" s="119"/>
      <c r="M30" s="101"/>
      <c r="N30" s="101"/>
      <c r="O30" s="101"/>
      <c r="P30" s="101"/>
      <c r="Q30" s="101"/>
      <c r="R30" s="101"/>
      <c r="S30" s="101"/>
      <c r="T30" s="101"/>
      <c r="U30" s="101"/>
      <c r="V30" s="101"/>
      <c r="W30" s="101"/>
      <c r="X30" s="101"/>
      <c r="Y30" s="101"/>
      <c r="Z30" s="101"/>
      <c r="AA30" s="101"/>
      <c r="AB30" s="101"/>
      <c r="AC30" s="101"/>
      <c r="AD30" s="101"/>
    </row>
    <row r="31" spans="1:30" ht="12.75" customHeight="1">
      <c r="A31" s="101"/>
      <c r="B31" s="101"/>
      <c r="C31" s="101"/>
      <c r="D31" s="101"/>
      <c r="E31" s="101"/>
      <c r="F31" s="101"/>
      <c r="G31" s="101"/>
      <c r="H31" s="101"/>
      <c r="I31" s="101"/>
      <c r="J31" s="101"/>
      <c r="K31" s="101"/>
      <c r="L31" s="119"/>
      <c r="M31" s="101"/>
      <c r="N31" s="101"/>
      <c r="O31" s="101"/>
      <c r="P31" s="101"/>
      <c r="Q31" s="101"/>
      <c r="R31" s="101"/>
      <c r="S31" s="101"/>
      <c r="T31" s="101"/>
      <c r="U31" s="101"/>
      <c r="V31" s="101"/>
      <c r="W31" s="101"/>
      <c r="X31" s="101"/>
      <c r="Y31" s="101"/>
      <c r="Z31" s="101"/>
      <c r="AA31" s="101"/>
      <c r="AB31" s="101"/>
      <c r="AC31" s="101"/>
      <c r="AD31" s="101"/>
    </row>
    <row r="32" spans="1:30" ht="12.75" customHeight="1">
      <c r="A32" s="101"/>
      <c r="B32" s="101"/>
      <c r="C32" s="101"/>
      <c r="D32" s="101"/>
      <c r="E32" s="101"/>
      <c r="F32" s="101"/>
      <c r="G32" s="101"/>
      <c r="H32" s="101"/>
      <c r="I32" s="101"/>
      <c r="J32" s="101"/>
      <c r="K32" s="101"/>
      <c r="L32" s="119"/>
      <c r="M32" s="101"/>
      <c r="N32" s="101"/>
      <c r="O32" s="101"/>
      <c r="P32" s="101"/>
      <c r="Q32" s="101"/>
      <c r="R32" s="101"/>
      <c r="S32" s="101"/>
      <c r="T32" s="101"/>
      <c r="U32" s="101"/>
      <c r="V32" s="101"/>
      <c r="W32" s="101"/>
      <c r="X32" s="101"/>
      <c r="Y32" s="101"/>
      <c r="Z32" s="101"/>
      <c r="AA32" s="101"/>
      <c r="AB32" s="101"/>
      <c r="AC32" s="101"/>
      <c r="AD32" s="101"/>
    </row>
    <row r="33" spans="1:30" ht="12.75" customHeight="1">
      <c r="A33" s="101"/>
      <c r="B33" s="101"/>
      <c r="C33" s="101"/>
      <c r="D33" s="101"/>
      <c r="E33" s="101"/>
      <c r="F33" s="101"/>
      <c r="G33" s="101"/>
      <c r="H33" s="101"/>
      <c r="I33" s="101"/>
      <c r="J33" s="101"/>
      <c r="K33" s="101"/>
      <c r="L33" s="119"/>
      <c r="M33" s="101"/>
      <c r="N33" s="101"/>
      <c r="O33" s="101"/>
      <c r="P33" s="101"/>
      <c r="Q33" s="101"/>
      <c r="R33" s="101"/>
      <c r="S33" s="101"/>
      <c r="T33" s="101"/>
      <c r="U33" s="101"/>
      <c r="V33" s="101"/>
      <c r="W33" s="101"/>
      <c r="X33" s="101"/>
      <c r="Y33" s="101"/>
      <c r="Z33" s="101"/>
      <c r="AA33" s="101"/>
      <c r="AB33" s="101"/>
      <c r="AC33" s="101"/>
      <c r="AD33" s="101"/>
    </row>
    <row r="34" spans="1:30" ht="12.75" customHeight="1">
      <c r="A34" s="101"/>
      <c r="B34" s="101"/>
      <c r="C34" s="101"/>
      <c r="D34" s="101"/>
      <c r="E34" s="101"/>
      <c r="F34" s="101"/>
      <c r="G34" s="101"/>
      <c r="H34" s="101"/>
      <c r="I34" s="101"/>
      <c r="J34" s="101"/>
      <c r="K34" s="101"/>
      <c r="L34" s="119"/>
      <c r="M34" s="101"/>
      <c r="N34" s="101"/>
      <c r="O34" s="101"/>
      <c r="P34" s="101"/>
      <c r="Q34" s="101"/>
      <c r="R34" s="101"/>
      <c r="S34" s="101"/>
      <c r="T34" s="101"/>
      <c r="U34" s="101"/>
      <c r="V34" s="101"/>
      <c r="W34" s="101"/>
      <c r="X34" s="101"/>
      <c r="Y34" s="101"/>
      <c r="Z34" s="101"/>
      <c r="AA34" s="101"/>
      <c r="AB34" s="101"/>
      <c r="AC34" s="101"/>
      <c r="AD34" s="101"/>
    </row>
    <row r="35" spans="1:30" ht="12.75" customHeight="1">
      <c r="A35" s="101"/>
      <c r="B35" s="101"/>
      <c r="C35" s="101"/>
      <c r="D35" s="101"/>
      <c r="E35" s="101"/>
      <c r="F35" s="101"/>
      <c r="G35" s="101"/>
      <c r="H35" s="101"/>
      <c r="I35" s="101"/>
      <c r="J35" s="101"/>
      <c r="K35" s="101"/>
      <c r="L35" s="119"/>
      <c r="M35" s="101"/>
      <c r="N35" s="101"/>
      <c r="O35" s="101"/>
      <c r="P35" s="101"/>
      <c r="Q35" s="101"/>
      <c r="R35" s="101"/>
      <c r="S35" s="101"/>
      <c r="T35" s="101"/>
      <c r="U35" s="101"/>
      <c r="V35" s="101"/>
      <c r="W35" s="101"/>
      <c r="X35" s="101"/>
      <c r="Y35" s="101"/>
      <c r="Z35" s="101"/>
      <c r="AA35" s="101"/>
      <c r="AB35" s="101"/>
      <c r="AC35" s="101"/>
      <c r="AD35" s="101"/>
    </row>
    <row r="36" spans="1:30" ht="12.75" customHeight="1">
      <c r="A36" s="101"/>
      <c r="B36" s="101"/>
      <c r="C36" s="101"/>
      <c r="D36" s="101"/>
      <c r="E36" s="101"/>
      <c r="F36" s="101"/>
      <c r="G36" s="101"/>
      <c r="H36" s="101"/>
      <c r="I36" s="101"/>
      <c r="J36" s="101"/>
      <c r="K36" s="101"/>
      <c r="L36" s="119"/>
      <c r="M36" s="101"/>
      <c r="N36" s="101"/>
      <c r="O36" s="101"/>
      <c r="P36" s="101"/>
      <c r="Q36" s="101"/>
      <c r="R36" s="101"/>
      <c r="S36" s="101"/>
      <c r="T36" s="101"/>
      <c r="U36" s="101"/>
      <c r="V36" s="101"/>
      <c r="W36" s="101"/>
      <c r="X36" s="101"/>
      <c r="Y36" s="101"/>
      <c r="Z36" s="101"/>
      <c r="AA36" s="101"/>
      <c r="AB36" s="101"/>
      <c r="AC36" s="101"/>
      <c r="AD36" s="101"/>
    </row>
    <row r="37" spans="1:30" ht="12.75" customHeight="1">
      <c r="A37" s="101"/>
      <c r="B37" s="101"/>
      <c r="C37" s="101"/>
      <c r="D37" s="101"/>
      <c r="E37" s="101"/>
      <c r="F37" s="101"/>
      <c r="G37" s="101"/>
      <c r="H37" s="101"/>
      <c r="I37" s="101"/>
      <c r="J37" s="101"/>
      <c r="K37" s="101"/>
      <c r="L37" s="119"/>
      <c r="M37" s="101"/>
      <c r="N37" s="101"/>
      <c r="O37" s="101"/>
      <c r="P37" s="101"/>
      <c r="Q37" s="101"/>
      <c r="R37" s="101"/>
      <c r="S37" s="101"/>
      <c r="T37" s="101"/>
      <c r="U37" s="101"/>
      <c r="V37" s="101"/>
      <c r="W37" s="101"/>
      <c r="X37" s="101"/>
      <c r="Y37" s="101"/>
      <c r="Z37" s="101"/>
      <c r="AA37" s="101"/>
      <c r="AB37" s="101"/>
      <c r="AC37" s="101"/>
      <c r="AD37" s="101"/>
    </row>
    <row r="38" spans="1:30" ht="12.75" customHeight="1">
      <c r="A38" s="101"/>
      <c r="B38" s="101"/>
      <c r="C38" s="101"/>
      <c r="D38" s="101"/>
      <c r="E38" s="101"/>
      <c r="F38" s="101"/>
      <c r="G38" s="101"/>
      <c r="H38" s="101"/>
      <c r="I38" s="101"/>
      <c r="J38" s="101"/>
      <c r="K38" s="101"/>
      <c r="L38" s="119"/>
      <c r="M38" s="101"/>
      <c r="N38" s="101"/>
      <c r="O38" s="101"/>
      <c r="P38" s="101"/>
      <c r="Q38" s="101"/>
      <c r="R38" s="101"/>
      <c r="S38" s="101"/>
      <c r="T38" s="101"/>
      <c r="U38" s="101"/>
      <c r="V38" s="101"/>
      <c r="W38" s="101"/>
      <c r="X38" s="101"/>
      <c r="Y38" s="101"/>
      <c r="Z38" s="101"/>
      <c r="AA38" s="101"/>
      <c r="AB38" s="101"/>
      <c r="AC38" s="101"/>
      <c r="AD38" s="101"/>
    </row>
    <row r="39" spans="1:30" ht="12.75" customHeight="1">
      <c r="A39" s="101"/>
      <c r="B39" s="101"/>
      <c r="C39" s="101"/>
      <c r="D39" s="101"/>
      <c r="E39" s="101"/>
      <c r="F39" s="101"/>
      <c r="G39" s="101"/>
      <c r="H39" s="101"/>
      <c r="I39" s="101"/>
      <c r="J39" s="101"/>
      <c r="K39" s="101"/>
      <c r="L39" s="119"/>
      <c r="M39" s="101"/>
      <c r="N39" s="101"/>
      <c r="O39" s="101"/>
      <c r="P39" s="101"/>
      <c r="Q39" s="101"/>
      <c r="R39" s="101"/>
      <c r="S39" s="101"/>
      <c r="T39" s="101"/>
      <c r="U39" s="101"/>
      <c r="V39" s="101"/>
      <c r="W39" s="101"/>
      <c r="X39" s="101"/>
      <c r="Y39" s="101"/>
      <c r="Z39" s="101"/>
      <c r="AA39" s="101"/>
      <c r="AB39" s="101"/>
      <c r="AC39" s="101"/>
      <c r="AD39" s="101"/>
    </row>
    <row r="40" spans="1:30" ht="12.75" customHeight="1">
      <c r="A40" s="101"/>
      <c r="B40" s="101"/>
      <c r="C40" s="101"/>
      <c r="D40" s="101"/>
      <c r="E40" s="101"/>
      <c r="F40" s="101"/>
      <c r="G40" s="101"/>
      <c r="H40" s="101"/>
      <c r="I40" s="101"/>
      <c r="J40" s="101"/>
      <c r="K40" s="101"/>
      <c r="L40" s="119"/>
      <c r="M40" s="101"/>
      <c r="N40" s="101"/>
      <c r="O40" s="101"/>
      <c r="P40" s="101"/>
      <c r="Q40" s="101"/>
      <c r="R40" s="101"/>
      <c r="S40" s="101"/>
      <c r="T40" s="101"/>
      <c r="U40" s="101"/>
      <c r="V40" s="101"/>
      <c r="W40" s="101"/>
      <c r="X40" s="101"/>
      <c r="Y40" s="101"/>
      <c r="Z40" s="101"/>
      <c r="AA40" s="101"/>
      <c r="AB40" s="101"/>
      <c r="AC40" s="101"/>
      <c r="AD40" s="101"/>
    </row>
    <row r="41" spans="1:30" ht="12.75" customHeight="1">
      <c r="A41" s="101"/>
      <c r="B41" s="101"/>
      <c r="C41" s="101"/>
      <c r="D41" s="101"/>
      <c r="E41" s="101"/>
      <c r="F41" s="101"/>
      <c r="G41" s="101"/>
      <c r="H41" s="101"/>
      <c r="I41" s="101"/>
      <c r="J41" s="101"/>
      <c r="K41" s="101"/>
      <c r="L41" s="119"/>
      <c r="M41" s="101"/>
      <c r="N41" s="101"/>
      <c r="O41" s="101"/>
      <c r="P41" s="101"/>
      <c r="Q41" s="101"/>
      <c r="R41" s="101"/>
      <c r="S41" s="101"/>
      <c r="T41" s="101"/>
      <c r="U41" s="101"/>
      <c r="V41" s="101"/>
      <c r="W41" s="101"/>
      <c r="X41" s="101"/>
      <c r="Y41" s="101"/>
      <c r="Z41" s="101"/>
      <c r="AA41" s="101"/>
      <c r="AB41" s="101"/>
      <c r="AC41" s="101"/>
      <c r="AD41" s="101"/>
    </row>
    <row r="42" spans="1:30" ht="12.75" customHeight="1">
      <c r="A42" s="101"/>
      <c r="B42" s="101"/>
      <c r="C42" s="101"/>
      <c r="D42" s="101"/>
      <c r="E42" s="101"/>
      <c r="F42" s="101"/>
      <c r="G42" s="101"/>
      <c r="H42" s="101"/>
      <c r="I42" s="101"/>
      <c r="J42" s="101"/>
      <c r="K42" s="101"/>
      <c r="L42" s="119"/>
      <c r="M42" s="101"/>
      <c r="N42" s="101"/>
      <c r="O42" s="101"/>
      <c r="P42" s="101"/>
      <c r="Q42" s="101"/>
      <c r="R42" s="101"/>
      <c r="S42" s="101"/>
      <c r="T42" s="101"/>
      <c r="U42" s="101"/>
      <c r="V42" s="101"/>
      <c r="W42" s="101"/>
      <c r="X42" s="101"/>
      <c r="Y42" s="101"/>
      <c r="Z42" s="101"/>
      <c r="AA42" s="101"/>
      <c r="AB42" s="101"/>
      <c r="AC42" s="101"/>
      <c r="AD42" s="101"/>
    </row>
    <row r="43" spans="1:30" ht="12.75" customHeight="1">
      <c r="A43" s="101"/>
      <c r="B43" s="101"/>
      <c r="C43" s="101"/>
      <c r="D43" s="101"/>
      <c r="E43" s="101"/>
      <c r="F43" s="101"/>
      <c r="G43" s="101"/>
      <c r="H43" s="101"/>
      <c r="I43" s="101"/>
      <c r="J43" s="101"/>
      <c r="K43" s="101"/>
      <c r="L43" s="119"/>
      <c r="M43" s="101"/>
      <c r="N43" s="101"/>
      <c r="O43" s="101"/>
      <c r="P43" s="101"/>
      <c r="Q43" s="101"/>
      <c r="R43" s="101"/>
      <c r="S43" s="101"/>
      <c r="T43" s="101"/>
      <c r="U43" s="101"/>
      <c r="V43" s="101"/>
      <c r="W43" s="101"/>
      <c r="X43" s="101"/>
      <c r="Y43" s="101"/>
      <c r="Z43" s="101"/>
      <c r="AA43" s="101"/>
      <c r="AB43" s="101"/>
      <c r="AC43" s="101"/>
      <c r="AD43" s="101"/>
    </row>
    <row r="44" spans="1:30" ht="12.75" customHeight="1">
      <c r="A44" s="101"/>
      <c r="B44" s="101"/>
      <c r="C44" s="101"/>
      <c r="D44" s="101"/>
      <c r="E44" s="101"/>
      <c r="F44" s="101"/>
      <c r="G44" s="101"/>
      <c r="H44" s="101"/>
      <c r="I44" s="101"/>
      <c r="J44" s="101"/>
      <c r="K44" s="101"/>
      <c r="L44" s="119"/>
      <c r="M44" s="101"/>
      <c r="N44" s="101"/>
      <c r="O44" s="101"/>
      <c r="P44" s="101"/>
      <c r="Q44" s="101"/>
      <c r="R44" s="101"/>
      <c r="S44" s="101"/>
      <c r="T44" s="101"/>
      <c r="U44" s="101"/>
      <c r="V44" s="101"/>
      <c r="W44" s="101"/>
      <c r="X44" s="101"/>
      <c r="Y44" s="101"/>
      <c r="Z44" s="101"/>
      <c r="AA44" s="101"/>
      <c r="AB44" s="101"/>
      <c r="AC44" s="101"/>
      <c r="AD44" s="101"/>
    </row>
    <row r="45" spans="1:30" ht="12.75" customHeight="1">
      <c r="A45" s="101"/>
      <c r="B45" s="101"/>
      <c r="C45" s="101"/>
      <c r="D45" s="101"/>
      <c r="E45" s="101"/>
      <c r="F45" s="101"/>
      <c r="G45" s="101"/>
      <c r="H45" s="101"/>
      <c r="I45" s="101"/>
      <c r="J45" s="101"/>
      <c r="K45" s="101"/>
      <c r="L45" s="119"/>
      <c r="M45" s="101"/>
      <c r="N45" s="101"/>
      <c r="O45" s="101"/>
      <c r="P45" s="101"/>
      <c r="Q45" s="101"/>
      <c r="R45" s="101"/>
      <c r="S45" s="101"/>
      <c r="T45" s="101"/>
      <c r="U45" s="101"/>
      <c r="V45" s="101"/>
      <c r="W45" s="101"/>
      <c r="X45" s="101"/>
      <c r="Y45" s="101"/>
      <c r="Z45" s="101"/>
      <c r="AA45" s="101"/>
      <c r="AB45" s="101"/>
      <c r="AC45" s="101"/>
      <c r="AD45" s="101"/>
    </row>
    <row r="46" spans="1:30" ht="12.75" customHeight="1">
      <c r="A46" s="101"/>
      <c r="B46" s="101"/>
      <c r="C46" s="101"/>
      <c r="D46" s="101"/>
      <c r="E46" s="101"/>
      <c r="F46" s="101"/>
      <c r="G46" s="101"/>
      <c r="H46" s="101"/>
      <c r="I46" s="101"/>
      <c r="J46" s="101"/>
      <c r="K46" s="101"/>
      <c r="L46" s="119"/>
      <c r="M46" s="101"/>
      <c r="N46" s="101"/>
      <c r="O46" s="101"/>
      <c r="P46" s="101"/>
      <c r="Q46" s="101"/>
      <c r="R46" s="101"/>
      <c r="S46" s="101"/>
      <c r="T46" s="101"/>
      <c r="U46" s="101"/>
      <c r="V46" s="101"/>
      <c r="W46" s="101"/>
      <c r="X46" s="101"/>
      <c r="Y46" s="101"/>
      <c r="Z46" s="101"/>
      <c r="AA46" s="101"/>
      <c r="AB46" s="101"/>
      <c r="AC46" s="101"/>
      <c r="AD46" s="101"/>
    </row>
    <row r="47" spans="1:30" ht="12.75" customHeight="1">
      <c r="A47" s="101"/>
      <c r="B47" s="101"/>
      <c r="C47" s="101"/>
      <c r="D47" s="101"/>
      <c r="E47" s="101"/>
      <c r="F47" s="101"/>
      <c r="G47" s="101"/>
      <c r="H47" s="101"/>
      <c r="I47" s="101"/>
      <c r="J47" s="101"/>
      <c r="K47" s="101"/>
      <c r="L47" s="119"/>
      <c r="M47" s="101"/>
      <c r="N47" s="101"/>
      <c r="O47" s="101"/>
      <c r="P47" s="101"/>
      <c r="Q47" s="101"/>
      <c r="R47" s="101"/>
      <c r="S47" s="101"/>
      <c r="T47" s="101"/>
      <c r="U47" s="101"/>
      <c r="V47" s="101"/>
      <c r="W47" s="101"/>
      <c r="X47" s="101"/>
      <c r="Y47" s="101"/>
      <c r="Z47" s="101"/>
      <c r="AA47" s="101"/>
      <c r="AB47" s="101"/>
      <c r="AC47" s="101"/>
      <c r="AD47" s="101"/>
    </row>
    <row r="48" spans="1:30" ht="12.75" customHeight="1">
      <c r="A48" s="101"/>
      <c r="B48" s="101"/>
      <c r="C48" s="101"/>
      <c r="D48" s="101"/>
      <c r="E48" s="101"/>
      <c r="F48" s="101"/>
      <c r="G48" s="101"/>
      <c r="H48" s="101"/>
      <c r="I48" s="101"/>
      <c r="J48" s="101"/>
      <c r="K48" s="101"/>
      <c r="L48" s="119"/>
      <c r="M48" s="101"/>
      <c r="N48" s="101"/>
      <c r="O48" s="101"/>
      <c r="P48" s="101"/>
      <c r="Q48" s="101"/>
      <c r="R48" s="101"/>
      <c r="S48" s="101"/>
      <c r="T48" s="101"/>
      <c r="U48" s="101"/>
      <c r="V48" s="101"/>
      <c r="W48" s="101"/>
      <c r="X48" s="101"/>
      <c r="Y48" s="101"/>
      <c r="Z48" s="101"/>
      <c r="AA48" s="101"/>
      <c r="AB48" s="101"/>
      <c r="AC48" s="101"/>
      <c r="AD48" s="101"/>
    </row>
    <row r="49" spans="1:30" ht="12.75" customHeight="1">
      <c r="A49" s="101"/>
      <c r="B49" s="101"/>
      <c r="C49" s="101"/>
      <c r="D49" s="101"/>
      <c r="E49" s="101"/>
      <c r="F49" s="101"/>
      <c r="G49" s="101"/>
      <c r="H49" s="101"/>
      <c r="I49" s="101"/>
      <c r="J49" s="101"/>
      <c r="K49" s="101"/>
      <c r="L49" s="119"/>
      <c r="M49" s="101"/>
      <c r="N49" s="101"/>
      <c r="O49" s="101"/>
      <c r="P49" s="101"/>
      <c r="Q49" s="101"/>
      <c r="R49" s="101"/>
      <c r="S49" s="101"/>
      <c r="T49" s="101"/>
      <c r="U49" s="101"/>
      <c r="V49" s="101"/>
      <c r="W49" s="101"/>
      <c r="X49" s="101"/>
      <c r="Y49" s="101"/>
      <c r="Z49" s="101"/>
      <c r="AA49" s="101"/>
      <c r="AB49" s="101"/>
      <c r="AC49" s="101"/>
      <c r="AD49" s="101"/>
    </row>
    <row r="50" spans="1:30" ht="12.75" customHeight="1">
      <c r="A50" s="101"/>
      <c r="B50" s="101"/>
      <c r="C50" s="101"/>
      <c r="D50" s="101"/>
      <c r="E50" s="101"/>
      <c r="F50" s="101"/>
      <c r="G50" s="101"/>
      <c r="H50" s="101"/>
      <c r="I50" s="101"/>
      <c r="J50" s="101"/>
      <c r="K50" s="101"/>
      <c r="L50" s="119"/>
      <c r="M50" s="101"/>
      <c r="N50" s="101"/>
      <c r="O50" s="101"/>
      <c r="P50" s="101"/>
      <c r="Q50" s="101"/>
      <c r="R50" s="101"/>
      <c r="S50" s="101"/>
      <c r="T50" s="101"/>
      <c r="U50" s="101"/>
      <c r="V50" s="101"/>
      <c r="W50" s="101"/>
      <c r="X50" s="101"/>
      <c r="Y50" s="101"/>
      <c r="Z50" s="101"/>
      <c r="AA50" s="101"/>
      <c r="AB50" s="101"/>
      <c r="AC50" s="101"/>
      <c r="AD50" s="101"/>
    </row>
    <row r="51" spans="1:30" ht="12.75" customHeight="1">
      <c r="A51" s="101"/>
      <c r="B51" s="101"/>
      <c r="C51" s="101"/>
      <c r="D51" s="101"/>
      <c r="E51" s="101"/>
      <c r="F51" s="101"/>
      <c r="G51" s="101"/>
      <c r="H51" s="101"/>
      <c r="I51" s="101"/>
      <c r="J51" s="101"/>
      <c r="K51" s="101"/>
      <c r="L51" s="119"/>
      <c r="M51" s="101"/>
      <c r="N51" s="101"/>
      <c r="O51" s="101"/>
      <c r="P51" s="101"/>
      <c r="Q51" s="101"/>
      <c r="R51" s="101"/>
      <c r="S51" s="101"/>
      <c r="T51" s="101"/>
      <c r="U51" s="101"/>
      <c r="V51" s="101"/>
      <c r="W51" s="101"/>
      <c r="X51" s="101"/>
      <c r="Y51" s="101"/>
      <c r="Z51" s="101"/>
      <c r="AA51" s="101"/>
      <c r="AB51" s="101"/>
      <c r="AC51" s="101"/>
      <c r="AD51" s="101"/>
    </row>
    <row r="52" spans="1:30" ht="12.75" customHeight="1">
      <c r="A52" s="101"/>
      <c r="B52" s="101"/>
      <c r="C52" s="101"/>
      <c r="D52" s="101"/>
      <c r="E52" s="101"/>
      <c r="F52" s="101"/>
      <c r="G52" s="101"/>
      <c r="H52" s="101"/>
      <c r="I52" s="101"/>
      <c r="J52" s="101"/>
      <c r="K52" s="101"/>
      <c r="L52" s="119"/>
      <c r="M52" s="101"/>
      <c r="N52" s="101"/>
      <c r="O52" s="101"/>
      <c r="P52" s="101"/>
      <c r="Q52" s="101"/>
      <c r="R52" s="101"/>
      <c r="S52" s="101"/>
      <c r="T52" s="101"/>
      <c r="U52" s="101"/>
      <c r="V52" s="101"/>
      <c r="W52" s="101"/>
      <c r="X52" s="101"/>
      <c r="Y52" s="101"/>
      <c r="Z52" s="101"/>
      <c r="AA52" s="101"/>
      <c r="AB52" s="101"/>
      <c r="AC52" s="101"/>
      <c r="AD52" s="101"/>
    </row>
    <row r="53" spans="1:30" ht="12.75" customHeight="1">
      <c r="A53" s="101"/>
      <c r="B53" s="101"/>
      <c r="C53" s="101"/>
      <c r="D53" s="101"/>
      <c r="E53" s="101"/>
      <c r="F53" s="101"/>
      <c r="G53" s="101"/>
      <c r="H53" s="101"/>
      <c r="I53" s="101"/>
      <c r="J53" s="101"/>
      <c r="K53" s="101"/>
      <c r="L53" s="119"/>
      <c r="M53" s="101"/>
      <c r="N53" s="101"/>
      <c r="O53" s="101"/>
      <c r="P53" s="101"/>
      <c r="Q53" s="101"/>
      <c r="R53" s="101"/>
      <c r="S53" s="101"/>
      <c r="T53" s="101"/>
      <c r="U53" s="101"/>
      <c r="V53" s="101"/>
      <c r="W53" s="101"/>
      <c r="X53" s="101"/>
      <c r="Y53" s="101"/>
      <c r="Z53" s="101"/>
      <c r="AA53" s="101"/>
      <c r="AB53" s="101"/>
      <c r="AC53" s="101"/>
      <c r="AD53" s="101"/>
    </row>
    <row r="54" spans="1:30" ht="12.75" customHeight="1">
      <c r="A54" s="101"/>
      <c r="B54" s="101"/>
      <c r="C54" s="101"/>
      <c r="D54" s="101"/>
      <c r="E54" s="101"/>
      <c r="F54" s="101"/>
      <c r="G54" s="101"/>
      <c r="H54" s="101"/>
      <c r="I54" s="101"/>
      <c r="J54" s="101"/>
      <c r="K54" s="101"/>
      <c r="L54" s="119"/>
      <c r="M54" s="101"/>
      <c r="N54" s="101"/>
      <c r="O54" s="101"/>
      <c r="P54" s="101"/>
      <c r="Q54" s="101"/>
      <c r="R54" s="101"/>
      <c r="S54" s="101"/>
      <c r="T54" s="101"/>
      <c r="U54" s="101"/>
      <c r="V54" s="101"/>
      <c r="W54" s="101"/>
      <c r="X54" s="101"/>
      <c r="Y54" s="101"/>
      <c r="Z54" s="101"/>
      <c r="AA54" s="101"/>
      <c r="AB54" s="101"/>
      <c r="AC54" s="101"/>
      <c r="AD54" s="101"/>
    </row>
    <row r="55" spans="1:30" ht="12.75" customHeight="1">
      <c r="A55" s="101"/>
      <c r="B55" s="101"/>
      <c r="C55" s="101"/>
      <c r="D55" s="101"/>
      <c r="E55" s="101"/>
      <c r="F55" s="101"/>
      <c r="G55" s="101"/>
      <c r="H55" s="101"/>
      <c r="I55" s="101"/>
      <c r="J55" s="101"/>
      <c r="K55" s="101"/>
      <c r="L55" s="119"/>
      <c r="M55" s="101"/>
      <c r="N55" s="101"/>
      <c r="O55" s="101"/>
      <c r="P55" s="101"/>
      <c r="Q55" s="101"/>
      <c r="R55" s="101"/>
      <c r="S55" s="101"/>
      <c r="T55" s="101"/>
      <c r="U55" s="101"/>
      <c r="V55" s="101"/>
      <c r="W55" s="101"/>
      <c r="X55" s="101"/>
      <c r="Y55" s="101"/>
      <c r="Z55" s="101"/>
      <c r="AA55" s="101"/>
      <c r="AB55" s="101"/>
      <c r="AC55" s="101"/>
      <c r="AD55" s="101"/>
    </row>
    <row r="56" spans="1:30" ht="12.75" customHeight="1">
      <c r="A56" s="101"/>
      <c r="B56" s="101"/>
      <c r="C56" s="101"/>
      <c r="D56" s="101"/>
      <c r="E56" s="101"/>
      <c r="F56" s="101"/>
      <c r="G56" s="101"/>
      <c r="H56" s="101"/>
      <c r="I56" s="101"/>
      <c r="J56" s="101"/>
      <c r="K56" s="101"/>
      <c r="L56" s="119"/>
      <c r="M56" s="101"/>
      <c r="N56" s="101"/>
      <c r="O56" s="101"/>
      <c r="P56" s="101"/>
      <c r="Q56" s="101"/>
      <c r="R56" s="101"/>
      <c r="S56" s="101"/>
      <c r="T56" s="101"/>
      <c r="U56" s="101"/>
      <c r="V56" s="101"/>
      <c r="W56" s="101"/>
      <c r="X56" s="101"/>
      <c r="Y56" s="101"/>
      <c r="Z56" s="101"/>
      <c r="AA56" s="101"/>
      <c r="AB56" s="101"/>
      <c r="AC56" s="101"/>
      <c r="AD56" s="101"/>
    </row>
    <row r="57" spans="1:30" ht="12.75" customHeight="1">
      <c r="A57" s="101"/>
      <c r="B57" s="101"/>
      <c r="C57" s="101"/>
      <c r="D57" s="101"/>
      <c r="E57" s="101"/>
      <c r="F57" s="101"/>
      <c r="G57" s="101"/>
      <c r="H57" s="101"/>
      <c r="I57" s="101"/>
      <c r="J57" s="101"/>
      <c r="K57" s="101"/>
      <c r="L57" s="119"/>
      <c r="M57" s="101"/>
      <c r="N57" s="101"/>
      <c r="O57" s="101"/>
      <c r="P57" s="101"/>
      <c r="Q57" s="101"/>
      <c r="R57" s="101"/>
      <c r="S57" s="101"/>
      <c r="T57" s="101"/>
      <c r="U57" s="101"/>
      <c r="V57" s="101"/>
      <c r="W57" s="101"/>
      <c r="X57" s="101"/>
      <c r="Y57" s="101"/>
      <c r="Z57" s="101"/>
      <c r="AA57" s="101"/>
      <c r="AB57" s="101"/>
      <c r="AC57" s="101"/>
      <c r="AD57" s="101"/>
    </row>
    <row r="58" spans="1:30" ht="12.75" customHeight="1">
      <c r="A58" s="101"/>
      <c r="B58" s="101"/>
      <c r="C58" s="101"/>
      <c r="D58" s="101"/>
      <c r="E58" s="101"/>
      <c r="F58" s="101"/>
      <c r="G58" s="101"/>
      <c r="H58" s="101"/>
      <c r="I58" s="101"/>
      <c r="J58" s="101"/>
      <c r="K58" s="101"/>
      <c r="L58" s="119"/>
      <c r="M58" s="101"/>
      <c r="N58" s="101"/>
      <c r="O58" s="101"/>
      <c r="P58" s="101"/>
      <c r="Q58" s="101"/>
      <c r="R58" s="101"/>
      <c r="S58" s="101"/>
      <c r="T58" s="101"/>
      <c r="U58" s="101"/>
      <c r="V58" s="101"/>
      <c r="W58" s="101"/>
      <c r="X58" s="101"/>
      <c r="Y58" s="101"/>
      <c r="Z58" s="101"/>
      <c r="AA58" s="101"/>
      <c r="AB58" s="101"/>
      <c r="AC58" s="101"/>
      <c r="AD58" s="101"/>
    </row>
    <row r="59" spans="1:30" ht="12.75" customHeight="1">
      <c r="A59" s="101"/>
      <c r="B59" s="101"/>
      <c r="C59" s="101"/>
      <c r="D59" s="101"/>
      <c r="E59" s="101"/>
      <c r="F59" s="101"/>
      <c r="G59" s="101"/>
      <c r="H59" s="101"/>
      <c r="I59" s="101"/>
      <c r="J59" s="101"/>
      <c r="K59" s="101"/>
      <c r="L59" s="119"/>
      <c r="M59" s="101"/>
      <c r="N59" s="101"/>
      <c r="O59" s="101"/>
      <c r="P59" s="101"/>
      <c r="Q59" s="101"/>
      <c r="R59" s="101"/>
      <c r="S59" s="101"/>
      <c r="T59" s="101"/>
      <c r="U59" s="101"/>
      <c r="V59" s="101"/>
      <c r="W59" s="101"/>
      <c r="X59" s="101"/>
      <c r="Y59" s="101"/>
      <c r="Z59" s="101"/>
      <c r="AA59" s="101"/>
      <c r="AB59" s="101"/>
      <c r="AC59" s="101"/>
      <c r="AD59" s="101"/>
    </row>
    <row r="60" spans="1:30" ht="12.75" customHeight="1">
      <c r="A60" s="101"/>
      <c r="B60" s="101"/>
      <c r="C60" s="101"/>
      <c r="D60" s="101"/>
      <c r="E60" s="101"/>
      <c r="F60" s="101"/>
      <c r="G60" s="101"/>
      <c r="H60" s="101"/>
      <c r="I60" s="101"/>
      <c r="J60" s="101"/>
      <c r="K60" s="101"/>
      <c r="L60" s="119"/>
      <c r="M60" s="101"/>
      <c r="N60" s="101"/>
      <c r="O60" s="101"/>
      <c r="P60" s="101"/>
      <c r="Q60" s="101"/>
      <c r="R60" s="101"/>
      <c r="S60" s="101"/>
      <c r="T60" s="101"/>
      <c r="U60" s="101"/>
      <c r="V60" s="101"/>
      <c r="W60" s="101"/>
      <c r="X60" s="101"/>
      <c r="Y60" s="101"/>
      <c r="Z60" s="101"/>
      <c r="AA60" s="101"/>
      <c r="AB60" s="101"/>
      <c r="AC60" s="101"/>
      <c r="AD60" s="101"/>
    </row>
    <row r="61" spans="1:30" ht="12.75" customHeight="1">
      <c r="A61" s="101"/>
      <c r="B61" s="101"/>
      <c r="C61" s="101"/>
      <c r="D61" s="101"/>
      <c r="E61" s="101"/>
      <c r="F61" s="101"/>
      <c r="G61" s="101"/>
      <c r="H61" s="101"/>
      <c r="I61" s="101"/>
      <c r="J61" s="101"/>
      <c r="K61" s="101"/>
      <c r="L61" s="119"/>
      <c r="M61" s="101"/>
      <c r="N61" s="101"/>
      <c r="O61" s="101"/>
      <c r="P61" s="101"/>
      <c r="Q61" s="101"/>
      <c r="R61" s="101"/>
      <c r="S61" s="101"/>
      <c r="T61" s="101"/>
      <c r="U61" s="101"/>
      <c r="V61" s="101"/>
      <c r="W61" s="101"/>
      <c r="X61" s="101"/>
      <c r="Y61" s="101"/>
      <c r="Z61" s="101"/>
      <c r="AA61" s="101"/>
      <c r="AB61" s="101"/>
      <c r="AC61" s="101"/>
      <c r="AD61" s="101"/>
    </row>
    <row r="62" spans="1:30" ht="12.75" customHeight="1">
      <c r="A62" s="101"/>
      <c r="B62" s="101"/>
      <c r="C62" s="101"/>
      <c r="D62" s="101"/>
      <c r="E62" s="101"/>
      <c r="F62" s="101"/>
      <c r="G62" s="101"/>
      <c r="H62" s="101"/>
      <c r="I62" s="101"/>
      <c r="J62" s="101"/>
      <c r="K62" s="101"/>
      <c r="L62" s="119"/>
      <c r="M62" s="101"/>
      <c r="N62" s="101"/>
      <c r="O62" s="101"/>
      <c r="P62" s="101"/>
      <c r="Q62" s="101"/>
      <c r="R62" s="101"/>
      <c r="S62" s="101"/>
      <c r="T62" s="101"/>
      <c r="U62" s="101"/>
      <c r="V62" s="101"/>
      <c r="W62" s="101"/>
      <c r="X62" s="101"/>
      <c r="Y62" s="101"/>
      <c r="Z62" s="101"/>
      <c r="AA62" s="101"/>
      <c r="AB62" s="101"/>
      <c r="AC62" s="101"/>
      <c r="AD62" s="101"/>
    </row>
    <row r="63" spans="1:30" ht="12.75" customHeight="1">
      <c r="A63" s="101"/>
      <c r="B63" s="101"/>
      <c r="C63" s="101"/>
      <c r="D63" s="101"/>
      <c r="E63" s="101"/>
      <c r="F63" s="101"/>
      <c r="G63" s="101"/>
      <c r="H63" s="101"/>
      <c r="I63" s="101"/>
      <c r="J63" s="101"/>
      <c r="K63" s="101"/>
      <c r="L63" s="119"/>
      <c r="M63" s="101"/>
      <c r="N63" s="101"/>
      <c r="O63" s="101"/>
      <c r="P63" s="101"/>
      <c r="Q63" s="101"/>
      <c r="R63" s="101"/>
      <c r="S63" s="101"/>
      <c r="T63" s="101"/>
      <c r="U63" s="101"/>
      <c r="V63" s="101"/>
      <c r="W63" s="101"/>
      <c r="X63" s="101"/>
      <c r="Y63" s="101"/>
      <c r="Z63" s="101"/>
      <c r="AA63" s="101"/>
      <c r="AB63" s="101"/>
      <c r="AC63" s="101"/>
      <c r="AD63" s="101"/>
    </row>
    <row r="64" spans="1:30" ht="12.75" customHeight="1">
      <c r="A64" s="101"/>
      <c r="B64" s="101"/>
      <c r="C64" s="101"/>
      <c r="D64" s="101"/>
      <c r="E64" s="101"/>
      <c r="F64" s="101"/>
      <c r="G64" s="101"/>
      <c r="H64" s="101"/>
      <c r="I64" s="101"/>
      <c r="J64" s="101"/>
      <c r="K64" s="101"/>
      <c r="L64" s="119"/>
      <c r="M64" s="101"/>
      <c r="N64" s="101"/>
      <c r="O64" s="101"/>
      <c r="P64" s="101"/>
      <c r="Q64" s="101"/>
      <c r="R64" s="101"/>
      <c r="S64" s="101"/>
      <c r="T64" s="101"/>
      <c r="U64" s="101"/>
      <c r="V64" s="101"/>
      <c r="W64" s="101"/>
      <c r="X64" s="101"/>
      <c r="Y64" s="101"/>
      <c r="Z64" s="101"/>
      <c r="AA64" s="101"/>
      <c r="AB64" s="101"/>
      <c r="AC64" s="101"/>
      <c r="AD64" s="101"/>
    </row>
    <row r="65" spans="1:30" ht="12.75" customHeight="1">
      <c r="A65" s="101"/>
      <c r="B65" s="101"/>
      <c r="C65" s="101"/>
      <c r="D65" s="101"/>
      <c r="E65" s="101"/>
      <c r="F65" s="101"/>
      <c r="G65" s="101"/>
      <c r="H65" s="101"/>
      <c r="I65" s="101"/>
      <c r="J65" s="101"/>
      <c r="K65" s="101"/>
      <c r="L65" s="119"/>
      <c r="M65" s="101"/>
      <c r="N65" s="101"/>
      <c r="O65" s="101"/>
      <c r="P65" s="101"/>
      <c r="Q65" s="101"/>
      <c r="R65" s="101"/>
      <c r="S65" s="101"/>
      <c r="T65" s="101"/>
      <c r="U65" s="101"/>
      <c r="V65" s="101"/>
      <c r="W65" s="101"/>
      <c r="X65" s="101"/>
      <c r="Y65" s="101"/>
      <c r="Z65" s="101"/>
      <c r="AA65" s="101"/>
      <c r="AB65" s="101"/>
      <c r="AC65" s="101"/>
      <c r="AD65" s="101"/>
    </row>
    <row r="66" spans="1:30" ht="12.75" customHeight="1">
      <c r="A66" s="101"/>
      <c r="B66" s="101"/>
      <c r="C66" s="101"/>
      <c r="D66" s="101"/>
      <c r="E66" s="101"/>
      <c r="F66" s="101"/>
      <c r="G66" s="101"/>
      <c r="H66" s="101"/>
      <c r="I66" s="101"/>
      <c r="J66" s="101"/>
      <c r="K66" s="101"/>
      <c r="L66" s="119"/>
      <c r="M66" s="101"/>
      <c r="N66" s="101"/>
      <c r="O66" s="101"/>
      <c r="P66" s="101"/>
      <c r="Q66" s="101"/>
      <c r="R66" s="101"/>
      <c r="S66" s="101"/>
      <c r="T66" s="101"/>
      <c r="U66" s="101"/>
      <c r="V66" s="101"/>
      <c r="W66" s="101"/>
      <c r="X66" s="101"/>
      <c r="Y66" s="101"/>
      <c r="Z66" s="101"/>
      <c r="AA66" s="101"/>
      <c r="AB66" s="101"/>
      <c r="AC66" s="101"/>
      <c r="AD66" s="101"/>
    </row>
    <row r="67" spans="1:30" ht="12.75" customHeight="1">
      <c r="A67" s="101"/>
      <c r="B67" s="101"/>
      <c r="C67" s="101"/>
      <c r="D67" s="101"/>
      <c r="E67" s="101"/>
      <c r="F67" s="101"/>
      <c r="G67" s="101"/>
      <c r="H67" s="101"/>
      <c r="I67" s="101"/>
      <c r="J67" s="101"/>
      <c r="K67" s="101"/>
      <c r="L67" s="119"/>
      <c r="M67" s="101"/>
      <c r="N67" s="101"/>
      <c r="O67" s="101"/>
      <c r="P67" s="101"/>
      <c r="Q67" s="101"/>
      <c r="R67" s="101"/>
      <c r="S67" s="101"/>
      <c r="T67" s="101"/>
      <c r="U67" s="101"/>
      <c r="V67" s="101"/>
      <c r="W67" s="101"/>
      <c r="X67" s="101"/>
      <c r="Y67" s="101"/>
      <c r="Z67" s="101"/>
      <c r="AA67" s="101"/>
      <c r="AB67" s="101"/>
      <c r="AC67" s="101"/>
      <c r="AD67" s="101"/>
    </row>
    <row r="68" spans="1:30" ht="12.75" customHeight="1">
      <c r="A68" s="101"/>
      <c r="B68" s="101"/>
      <c r="C68" s="101"/>
      <c r="D68" s="101"/>
      <c r="E68" s="101"/>
      <c r="F68" s="101"/>
      <c r="G68" s="101"/>
      <c r="H68" s="101"/>
      <c r="I68" s="101"/>
      <c r="J68" s="101"/>
      <c r="K68" s="101"/>
      <c r="L68" s="119"/>
      <c r="M68" s="101"/>
      <c r="N68" s="101"/>
      <c r="O68" s="101"/>
      <c r="P68" s="101"/>
      <c r="Q68" s="101"/>
      <c r="R68" s="101"/>
      <c r="S68" s="101"/>
      <c r="T68" s="101"/>
      <c r="U68" s="101"/>
      <c r="V68" s="101"/>
      <c r="W68" s="101"/>
      <c r="X68" s="101"/>
      <c r="Y68" s="101"/>
      <c r="Z68" s="101"/>
      <c r="AA68" s="101"/>
      <c r="AB68" s="101"/>
      <c r="AC68" s="101"/>
      <c r="AD68" s="101"/>
    </row>
    <row r="69" spans="1:30" ht="12.75" customHeight="1">
      <c r="A69" s="101"/>
      <c r="B69" s="101"/>
      <c r="C69" s="101"/>
      <c r="D69" s="101"/>
      <c r="E69" s="101"/>
      <c r="F69" s="101"/>
      <c r="G69" s="101"/>
      <c r="H69" s="101"/>
      <c r="I69" s="101"/>
      <c r="J69" s="101"/>
      <c r="K69" s="101"/>
      <c r="L69" s="119"/>
      <c r="M69" s="101"/>
      <c r="N69" s="101"/>
      <c r="O69" s="101"/>
      <c r="P69" s="101"/>
      <c r="Q69" s="101"/>
      <c r="R69" s="101"/>
      <c r="S69" s="101"/>
      <c r="T69" s="101"/>
      <c r="U69" s="101"/>
      <c r="V69" s="101"/>
      <c r="W69" s="101"/>
      <c r="X69" s="101"/>
      <c r="Y69" s="101"/>
      <c r="Z69" s="101"/>
      <c r="AA69" s="101"/>
      <c r="AB69" s="101"/>
      <c r="AC69" s="101"/>
      <c r="AD69" s="101"/>
    </row>
    <row r="70" spans="1:30" ht="12.75" customHeight="1">
      <c r="A70" s="101"/>
      <c r="B70" s="101"/>
      <c r="C70" s="101"/>
      <c r="D70" s="101"/>
      <c r="E70" s="101"/>
      <c r="F70" s="101"/>
      <c r="G70" s="101"/>
      <c r="H70" s="101"/>
      <c r="I70" s="101"/>
      <c r="J70" s="101"/>
      <c r="K70" s="101"/>
      <c r="L70" s="119"/>
      <c r="M70" s="101"/>
      <c r="N70" s="101"/>
      <c r="O70" s="101"/>
      <c r="P70" s="101"/>
      <c r="Q70" s="101"/>
      <c r="R70" s="101"/>
      <c r="S70" s="101"/>
      <c r="T70" s="101"/>
      <c r="U70" s="101"/>
      <c r="V70" s="101"/>
      <c r="W70" s="101"/>
      <c r="X70" s="101"/>
      <c r="Y70" s="101"/>
      <c r="Z70" s="101"/>
      <c r="AA70" s="101"/>
      <c r="AB70" s="101"/>
      <c r="AC70" s="101"/>
      <c r="AD70" s="101"/>
    </row>
    <row r="71" spans="1:30" ht="12.75" customHeight="1">
      <c r="A71" s="101"/>
      <c r="B71" s="101"/>
      <c r="C71" s="101"/>
      <c r="D71" s="101"/>
      <c r="E71" s="101"/>
      <c r="F71" s="101"/>
      <c r="G71" s="101"/>
      <c r="H71" s="101"/>
      <c r="I71" s="101"/>
      <c r="J71" s="101"/>
      <c r="K71" s="101"/>
      <c r="L71" s="119"/>
      <c r="M71" s="101"/>
      <c r="N71" s="101"/>
      <c r="O71" s="101"/>
      <c r="P71" s="101"/>
      <c r="Q71" s="101"/>
      <c r="R71" s="101"/>
      <c r="S71" s="101"/>
      <c r="T71" s="101"/>
      <c r="U71" s="101"/>
      <c r="V71" s="101"/>
      <c r="W71" s="101"/>
      <c r="X71" s="101"/>
      <c r="Y71" s="101"/>
      <c r="Z71" s="101"/>
      <c r="AA71" s="101"/>
      <c r="AB71" s="101"/>
      <c r="AC71" s="101"/>
      <c r="AD71" s="101"/>
    </row>
    <row r="72" spans="1:30" ht="12.75" customHeight="1">
      <c r="A72" s="101"/>
      <c r="B72" s="101"/>
      <c r="C72" s="101"/>
      <c r="D72" s="101"/>
      <c r="E72" s="101"/>
      <c r="F72" s="101"/>
      <c r="G72" s="101"/>
      <c r="H72" s="101"/>
      <c r="I72" s="101"/>
      <c r="J72" s="101"/>
      <c r="K72" s="101"/>
      <c r="L72" s="119"/>
      <c r="M72" s="101"/>
      <c r="N72" s="101"/>
      <c r="O72" s="101"/>
      <c r="P72" s="101"/>
      <c r="Q72" s="101"/>
      <c r="R72" s="101"/>
      <c r="S72" s="101"/>
      <c r="T72" s="101"/>
      <c r="U72" s="101"/>
      <c r="V72" s="101"/>
      <c r="W72" s="101"/>
      <c r="X72" s="101"/>
      <c r="Y72" s="101"/>
      <c r="Z72" s="101"/>
      <c r="AA72" s="101"/>
      <c r="AB72" s="101"/>
      <c r="AC72" s="101"/>
      <c r="AD72" s="101"/>
    </row>
    <row r="73" spans="1:30" ht="12.75" customHeight="1">
      <c r="A73" s="101"/>
      <c r="B73" s="101"/>
      <c r="C73" s="101"/>
      <c r="D73" s="101"/>
      <c r="E73" s="101"/>
      <c r="F73" s="101"/>
      <c r="G73" s="101"/>
      <c r="H73" s="101"/>
      <c r="I73" s="101"/>
      <c r="J73" s="101"/>
      <c r="K73" s="101"/>
      <c r="L73" s="119"/>
      <c r="M73" s="101"/>
      <c r="N73" s="101"/>
      <c r="O73" s="101"/>
      <c r="P73" s="101"/>
      <c r="Q73" s="101"/>
      <c r="R73" s="101"/>
      <c r="S73" s="101"/>
      <c r="T73" s="101"/>
      <c r="U73" s="101"/>
      <c r="V73" s="101"/>
      <c r="W73" s="101"/>
      <c r="X73" s="101"/>
      <c r="Y73" s="101"/>
      <c r="Z73" s="101"/>
      <c r="AA73" s="101"/>
      <c r="AB73" s="101"/>
      <c r="AC73" s="101"/>
      <c r="AD73" s="101"/>
    </row>
    <row r="74" spans="1:30" ht="12.75" customHeight="1">
      <c r="A74" s="101"/>
      <c r="B74" s="101"/>
      <c r="C74" s="101"/>
      <c r="D74" s="101"/>
      <c r="E74" s="101"/>
      <c r="F74" s="101"/>
      <c r="G74" s="101"/>
      <c r="H74" s="101"/>
      <c r="I74" s="101"/>
      <c r="J74" s="101"/>
      <c r="K74" s="101"/>
      <c r="L74" s="119"/>
      <c r="M74" s="101"/>
      <c r="N74" s="101"/>
      <c r="O74" s="101"/>
      <c r="P74" s="101"/>
      <c r="Q74" s="101"/>
      <c r="R74" s="101"/>
      <c r="S74" s="101"/>
      <c r="T74" s="101"/>
      <c r="U74" s="101"/>
      <c r="V74" s="101"/>
      <c r="W74" s="101"/>
      <c r="X74" s="101"/>
      <c r="Y74" s="101"/>
      <c r="Z74" s="101"/>
      <c r="AA74" s="101"/>
      <c r="AB74" s="101"/>
      <c r="AC74" s="101"/>
      <c r="AD74" s="101"/>
    </row>
    <row r="75" spans="1:30" ht="12.75" customHeight="1">
      <c r="A75" s="101"/>
      <c r="B75" s="101"/>
      <c r="C75" s="101"/>
      <c r="D75" s="101"/>
      <c r="E75" s="101"/>
      <c r="F75" s="101"/>
      <c r="G75" s="101"/>
      <c r="H75" s="101"/>
      <c r="I75" s="101"/>
      <c r="J75" s="101"/>
      <c r="K75" s="101"/>
      <c r="L75" s="119"/>
      <c r="M75" s="101"/>
      <c r="N75" s="101"/>
      <c r="O75" s="101"/>
      <c r="P75" s="101"/>
      <c r="Q75" s="101"/>
      <c r="R75" s="101"/>
      <c r="S75" s="101"/>
      <c r="T75" s="101"/>
      <c r="U75" s="101"/>
      <c r="V75" s="101"/>
      <c r="W75" s="101"/>
      <c r="X75" s="101"/>
      <c r="Y75" s="101"/>
      <c r="Z75" s="101"/>
      <c r="AA75" s="101"/>
      <c r="AB75" s="101"/>
      <c r="AC75" s="101"/>
      <c r="AD75" s="101"/>
    </row>
    <row r="76" spans="1:30" ht="12.75" customHeight="1">
      <c r="A76" s="101"/>
      <c r="B76" s="101"/>
      <c r="C76" s="101"/>
      <c r="D76" s="101"/>
      <c r="E76" s="101"/>
      <c r="F76" s="101"/>
      <c r="G76" s="101"/>
      <c r="H76" s="101"/>
      <c r="I76" s="101"/>
      <c r="J76" s="101"/>
      <c r="K76" s="101"/>
      <c r="L76" s="119"/>
      <c r="M76" s="101"/>
      <c r="N76" s="101"/>
      <c r="O76" s="101"/>
      <c r="P76" s="101"/>
      <c r="Q76" s="101"/>
      <c r="R76" s="101"/>
      <c r="S76" s="101"/>
      <c r="T76" s="101"/>
      <c r="U76" s="101"/>
      <c r="V76" s="101"/>
      <c r="W76" s="101"/>
      <c r="X76" s="101"/>
      <c r="Y76" s="101"/>
      <c r="Z76" s="101"/>
      <c r="AA76" s="101"/>
      <c r="AB76" s="101"/>
      <c r="AC76" s="101"/>
      <c r="AD76" s="101"/>
    </row>
    <row r="77" spans="1:30" ht="12.75" customHeight="1">
      <c r="A77" s="101"/>
      <c r="B77" s="101"/>
      <c r="C77" s="101"/>
      <c r="D77" s="101"/>
      <c r="E77" s="101"/>
      <c r="F77" s="101"/>
      <c r="G77" s="101"/>
      <c r="H77" s="101"/>
      <c r="I77" s="101"/>
      <c r="J77" s="101"/>
      <c r="K77" s="101"/>
      <c r="L77" s="119"/>
      <c r="M77" s="101"/>
      <c r="N77" s="101"/>
      <c r="O77" s="101"/>
      <c r="P77" s="101"/>
      <c r="Q77" s="101"/>
      <c r="R77" s="101"/>
      <c r="S77" s="101"/>
      <c r="T77" s="101"/>
      <c r="U77" s="101"/>
      <c r="V77" s="101"/>
      <c r="W77" s="101"/>
      <c r="X77" s="101"/>
      <c r="Y77" s="101"/>
      <c r="Z77" s="101"/>
      <c r="AA77" s="101"/>
      <c r="AB77" s="101"/>
      <c r="AC77" s="101"/>
      <c r="AD77" s="101"/>
    </row>
    <row r="78" spans="1:30" ht="12.75" customHeight="1">
      <c r="A78" s="101"/>
      <c r="B78" s="101"/>
      <c r="C78" s="101"/>
      <c r="D78" s="101"/>
      <c r="E78" s="101"/>
      <c r="F78" s="101"/>
      <c r="G78" s="101"/>
      <c r="H78" s="101"/>
      <c r="I78" s="101"/>
      <c r="J78" s="101"/>
      <c r="K78" s="101"/>
      <c r="L78" s="119"/>
      <c r="M78" s="101"/>
      <c r="N78" s="101"/>
      <c r="O78" s="101"/>
      <c r="P78" s="101"/>
      <c r="Q78" s="101"/>
      <c r="R78" s="101"/>
      <c r="S78" s="101"/>
      <c r="T78" s="101"/>
      <c r="U78" s="101"/>
      <c r="V78" s="101"/>
      <c r="W78" s="101"/>
      <c r="X78" s="101"/>
      <c r="Y78" s="101"/>
      <c r="Z78" s="101"/>
      <c r="AA78" s="101"/>
      <c r="AB78" s="101"/>
      <c r="AC78" s="101"/>
      <c r="AD78" s="101"/>
    </row>
    <row r="79" spans="1:30" ht="12.75" customHeight="1">
      <c r="A79" s="101"/>
      <c r="B79" s="101"/>
      <c r="C79" s="101"/>
      <c r="D79" s="101"/>
      <c r="E79" s="101"/>
      <c r="F79" s="101"/>
      <c r="G79" s="101"/>
      <c r="H79" s="101"/>
      <c r="I79" s="101"/>
      <c r="J79" s="101"/>
      <c r="K79" s="101"/>
      <c r="L79" s="119"/>
      <c r="M79" s="101"/>
      <c r="N79" s="101"/>
      <c r="O79" s="101"/>
      <c r="P79" s="101"/>
      <c r="Q79" s="101"/>
      <c r="R79" s="101"/>
      <c r="S79" s="101"/>
      <c r="T79" s="101"/>
      <c r="U79" s="101"/>
      <c r="V79" s="101"/>
      <c r="W79" s="101"/>
      <c r="X79" s="101"/>
      <c r="Y79" s="101"/>
      <c r="Z79" s="101"/>
      <c r="AA79" s="101"/>
      <c r="AB79" s="101"/>
      <c r="AC79" s="101"/>
      <c r="AD79" s="101"/>
    </row>
    <row r="80" spans="1:30" ht="12.75" customHeight="1">
      <c r="A80" s="101"/>
      <c r="B80" s="101"/>
      <c r="C80" s="101"/>
      <c r="D80" s="101"/>
      <c r="E80" s="101"/>
      <c r="F80" s="101"/>
      <c r="G80" s="101"/>
      <c r="H80" s="101"/>
      <c r="I80" s="101"/>
      <c r="J80" s="101"/>
      <c r="K80" s="101"/>
      <c r="L80" s="119"/>
      <c r="M80" s="101"/>
      <c r="N80" s="101"/>
      <c r="O80" s="101"/>
      <c r="P80" s="101"/>
      <c r="Q80" s="101"/>
      <c r="R80" s="101"/>
      <c r="S80" s="101"/>
      <c r="T80" s="101"/>
      <c r="U80" s="101"/>
      <c r="V80" s="101"/>
      <c r="W80" s="101"/>
      <c r="X80" s="101"/>
      <c r="Y80" s="101"/>
      <c r="Z80" s="101"/>
      <c r="AA80" s="101"/>
      <c r="AB80" s="101"/>
      <c r="AC80" s="101"/>
      <c r="AD80" s="101"/>
    </row>
    <row r="81" spans="1:30" ht="12.75" customHeight="1">
      <c r="A81" s="101"/>
      <c r="B81" s="101"/>
      <c r="C81" s="101"/>
      <c r="D81" s="101"/>
      <c r="E81" s="101"/>
      <c r="F81" s="101"/>
      <c r="G81" s="101"/>
      <c r="H81" s="101"/>
      <c r="I81" s="101"/>
      <c r="J81" s="101"/>
      <c r="K81" s="101"/>
      <c r="L81" s="119"/>
      <c r="M81" s="101"/>
      <c r="N81" s="101"/>
      <c r="O81" s="101"/>
      <c r="P81" s="101"/>
      <c r="Q81" s="101"/>
      <c r="R81" s="101"/>
      <c r="S81" s="101"/>
      <c r="T81" s="101"/>
      <c r="U81" s="101"/>
      <c r="V81" s="101"/>
      <c r="W81" s="101"/>
      <c r="X81" s="101"/>
      <c r="Y81" s="101"/>
      <c r="Z81" s="101"/>
      <c r="AA81" s="101"/>
      <c r="AB81" s="101"/>
      <c r="AC81" s="101"/>
      <c r="AD81" s="101"/>
    </row>
    <row r="82" spans="1:30" ht="12.75" customHeight="1">
      <c r="A82" s="101"/>
      <c r="B82" s="101"/>
      <c r="C82" s="101"/>
      <c r="D82" s="101"/>
      <c r="E82" s="101"/>
      <c r="F82" s="101"/>
      <c r="G82" s="101"/>
      <c r="H82" s="101"/>
      <c r="I82" s="101"/>
      <c r="J82" s="101"/>
      <c r="K82" s="101"/>
      <c r="L82" s="119"/>
      <c r="M82" s="101"/>
      <c r="N82" s="101"/>
      <c r="O82" s="101"/>
      <c r="P82" s="101"/>
      <c r="Q82" s="101"/>
      <c r="R82" s="101"/>
      <c r="S82" s="101"/>
      <c r="T82" s="101"/>
      <c r="U82" s="101"/>
      <c r="V82" s="101"/>
      <c r="W82" s="101"/>
      <c r="X82" s="101"/>
      <c r="Y82" s="101"/>
      <c r="Z82" s="101"/>
      <c r="AA82" s="101"/>
      <c r="AB82" s="101"/>
      <c r="AC82" s="101"/>
      <c r="AD82" s="101"/>
    </row>
    <row r="83" spans="1:30" ht="12.75" customHeight="1">
      <c r="A83" s="101"/>
      <c r="B83" s="101"/>
      <c r="C83" s="101"/>
      <c r="D83" s="101"/>
      <c r="E83" s="101"/>
      <c r="F83" s="101"/>
      <c r="G83" s="101"/>
      <c r="H83" s="101"/>
      <c r="I83" s="101"/>
      <c r="J83" s="101"/>
      <c r="K83" s="101"/>
      <c r="L83" s="119"/>
      <c r="M83" s="101"/>
      <c r="N83" s="101"/>
      <c r="O83" s="101"/>
      <c r="P83" s="101"/>
      <c r="Q83" s="101"/>
      <c r="R83" s="101"/>
      <c r="S83" s="101"/>
      <c r="T83" s="101"/>
      <c r="U83" s="101"/>
      <c r="V83" s="101"/>
      <c r="W83" s="101"/>
      <c r="X83" s="101"/>
      <c r="Y83" s="101"/>
      <c r="Z83" s="101"/>
      <c r="AA83" s="101"/>
      <c r="AB83" s="101"/>
      <c r="AC83" s="101"/>
      <c r="AD83" s="101"/>
    </row>
    <row r="84" spans="1:30" ht="12.75" customHeight="1">
      <c r="A84" s="101"/>
      <c r="B84" s="101"/>
      <c r="C84" s="101"/>
      <c r="D84" s="101"/>
      <c r="E84" s="101"/>
      <c r="F84" s="101"/>
      <c r="G84" s="101"/>
      <c r="H84" s="101"/>
      <c r="I84" s="101"/>
      <c r="J84" s="101"/>
      <c r="K84" s="101"/>
      <c r="L84" s="119"/>
      <c r="M84" s="101"/>
      <c r="N84" s="101"/>
      <c r="O84" s="101"/>
      <c r="P84" s="101"/>
      <c r="Q84" s="101"/>
      <c r="R84" s="101"/>
      <c r="S84" s="101"/>
      <c r="T84" s="101"/>
      <c r="U84" s="101"/>
      <c r="V84" s="101"/>
      <c r="W84" s="101"/>
      <c r="X84" s="101"/>
      <c r="Y84" s="101"/>
      <c r="Z84" s="101"/>
      <c r="AA84" s="101"/>
      <c r="AB84" s="101"/>
      <c r="AC84" s="101"/>
      <c r="AD84" s="101"/>
    </row>
    <row r="85" spans="1:30" ht="12.75" customHeight="1">
      <c r="A85" s="101"/>
      <c r="B85" s="101"/>
      <c r="C85" s="101"/>
      <c r="D85" s="101"/>
      <c r="E85" s="101"/>
      <c r="F85" s="101"/>
      <c r="G85" s="101"/>
      <c r="H85" s="101"/>
      <c r="I85" s="101"/>
      <c r="J85" s="101"/>
      <c r="K85" s="101"/>
      <c r="L85" s="119"/>
      <c r="M85" s="101"/>
      <c r="N85" s="101"/>
      <c r="O85" s="101"/>
      <c r="P85" s="101"/>
      <c r="Q85" s="101"/>
      <c r="R85" s="101"/>
      <c r="S85" s="101"/>
      <c r="T85" s="101"/>
      <c r="U85" s="101"/>
      <c r="V85" s="101"/>
      <c r="W85" s="101"/>
      <c r="X85" s="101"/>
      <c r="Y85" s="101"/>
      <c r="Z85" s="101"/>
      <c r="AA85" s="101"/>
      <c r="AB85" s="101"/>
      <c r="AC85" s="101"/>
      <c r="AD85" s="101"/>
    </row>
    <row r="86" spans="1:30" ht="12.75" customHeight="1">
      <c r="A86" s="101"/>
      <c r="B86" s="101"/>
      <c r="C86" s="101"/>
      <c r="D86" s="101"/>
      <c r="E86" s="101"/>
      <c r="F86" s="101"/>
      <c r="G86" s="101"/>
      <c r="H86" s="101"/>
      <c r="I86" s="101"/>
      <c r="J86" s="101"/>
      <c r="K86" s="101"/>
      <c r="L86" s="119"/>
      <c r="M86" s="101"/>
      <c r="N86" s="101"/>
      <c r="O86" s="101"/>
      <c r="P86" s="101"/>
      <c r="Q86" s="101"/>
      <c r="R86" s="101"/>
      <c r="S86" s="101"/>
      <c r="T86" s="101"/>
      <c r="U86" s="101"/>
      <c r="V86" s="101"/>
      <c r="W86" s="101"/>
      <c r="X86" s="101"/>
      <c r="Y86" s="101"/>
      <c r="Z86" s="101"/>
      <c r="AA86" s="101"/>
      <c r="AB86" s="101"/>
      <c r="AC86" s="101"/>
      <c r="AD86" s="101"/>
    </row>
    <row r="87" spans="1:30" ht="15.75" customHeight="1">
      <c r="J87" s="86"/>
      <c r="K87" s="86"/>
      <c r="L87" s="125"/>
      <c r="M87" s="86"/>
      <c r="N87" s="86"/>
    </row>
    <row r="88" spans="1:30" ht="15.75" customHeight="1">
      <c r="J88" s="86"/>
      <c r="K88" s="86"/>
      <c r="L88" s="125"/>
      <c r="M88" s="86"/>
      <c r="N88" s="86"/>
    </row>
    <row r="89" spans="1:30" ht="15.75" customHeight="1">
      <c r="J89" s="86"/>
      <c r="K89" s="86"/>
      <c r="L89" s="125"/>
      <c r="M89" s="86"/>
      <c r="N89" s="86"/>
    </row>
    <row r="90" spans="1:30" ht="15.75" customHeight="1">
      <c r="J90" s="86"/>
      <c r="K90" s="86"/>
      <c r="L90" s="125"/>
      <c r="M90" s="86"/>
      <c r="N90" s="86"/>
    </row>
    <row r="91" spans="1:30" ht="15.75" customHeight="1">
      <c r="J91" s="86"/>
      <c r="K91" s="86"/>
      <c r="L91" s="125"/>
      <c r="M91" s="86"/>
      <c r="N91" s="86"/>
    </row>
    <row r="92" spans="1:30" ht="15.75" customHeight="1">
      <c r="J92" s="86"/>
      <c r="K92" s="86"/>
      <c r="L92" s="125"/>
      <c r="M92" s="86"/>
      <c r="N92" s="86"/>
    </row>
    <row r="93" spans="1:30" ht="15.75" customHeight="1">
      <c r="J93" s="86"/>
      <c r="K93" s="86"/>
      <c r="L93" s="125"/>
      <c r="M93" s="86"/>
      <c r="N93" s="86"/>
    </row>
    <row r="94" spans="1:30" ht="15.75" customHeight="1">
      <c r="J94" s="86"/>
      <c r="K94" s="86"/>
      <c r="L94" s="125"/>
      <c r="M94" s="86"/>
      <c r="N94" s="86"/>
    </row>
    <row r="95" spans="1:30" ht="15.75" customHeight="1">
      <c r="J95" s="86"/>
      <c r="K95" s="86"/>
      <c r="L95" s="125"/>
      <c r="M95" s="86"/>
      <c r="N95" s="86"/>
    </row>
    <row r="96" spans="1:30" ht="15.75" customHeight="1">
      <c r="J96" s="86"/>
      <c r="K96" s="86"/>
      <c r="L96" s="125"/>
      <c r="M96" s="86"/>
      <c r="N96" s="86"/>
    </row>
    <row r="97" spans="10:14" ht="15.75" customHeight="1">
      <c r="J97" s="86"/>
      <c r="K97" s="86"/>
      <c r="L97" s="125"/>
      <c r="M97" s="86"/>
      <c r="N97" s="86"/>
    </row>
    <row r="98" spans="10:14" ht="15.75" customHeight="1">
      <c r="J98" s="86"/>
      <c r="K98" s="86"/>
      <c r="L98" s="125"/>
      <c r="M98" s="86"/>
      <c r="N98" s="86"/>
    </row>
    <row r="99" spans="10:14" ht="15.75" customHeight="1">
      <c r="J99" s="86"/>
      <c r="K99" s="86"/>
      <c r="L99" s="125"/>
      <c r="M99" s="86"/>
      <c r="N99" s="86"/>
    </row>
    <row r="100" spans="10:14" ht="15.75" customHeight="1">
      <c r="J100" s="86"/>
      <c r="K100" s="86"/>
      <c r="L100" s="125"/>
      <c r="M100" s="86"/>
      <c r="N100" s="86"/>
    </row>
    <row r="101" spans="10:14" ht="15.75" customHeight="1">
      <c r="J101" s="86"/>
      <c r="K101" s="86"/>
      <c r="L101" s="125"/>
      <c r="M101" s="86"/>
      <c r="N101" s="86"/>
    </row>
    <row r="102" spans="10:14" ht="15.75" customHeight="1">
      <c r="J102" s="86"/>
      <c r="K102" s="86"/>
      <c r="L102" s="125"/>
      <c r="M102" s="86"/>
      <c r="N102" s="86"/>
    </row>
    <row r="103" spans="10:14" ht="15.75" customHeight="1">
      <c r="J103" s="86"/>
      <c r="K103" s="86"/>
      <c r="L103" s="125"/>
      <c r="M103" s="86"/>
      <c r="N103" s="86"/>
    </row>
    <row r="104" spans="10:14" ht="15.75" customHeight="1">
      <c r="J104" s="86"/>
      <c r="K104" s="86"/>
      <c r="L104" s="125"/>
      <c r="M104" s="86"/>
      <c r="N104" s="86"/>
    </row>
    <row r="105" spans="10:14" ht="15.75" customHeight="1">
      <c r="J105" s="86"/>
      <c r="K105" s="86"/>
      <c r="L105" s="125"/>
      <c r="M105" s="86"/>
      <c r="N105" s="86"/>
    </row>
    <row r="106" spans="10:14" ht="15.75" customHeight="1">
      <c r="J106" s="86"/>
      <c r="K106" s="86"/>
      <c r="L106" s="125"/>
      <c r="M106" s="86"/>
      <c r="N106" s="86"/>
    </row>
    <row r="107" spans="10:14" ht="15.75" customHeight="1">
      <c r="J107" s="86"/>
      <c r="K107" s="86"/>
      <c r="L107" s="125"/>
      <c r="M107" s="86"/>
      <c r="N107" s="86"/>
    </row>
    <row r="108" spans="10:14" ht="15.75" customHeight="1">
      <c r="J108" s="86"/>
      <c r="K108" s="86"/>
      <c r="L108" s="125"/>
      <c r="M108" s="86"/>
      <c r="N108" s="86"/>
    </row>
    <row r="109" spans="10:14" ht="15.75" customHeight="1">
      <c r="J109" s="86"/>
      <c r="K109" s="86"/>
      <c r="L109" s="125"/>
      <c r="M109" s="86"/>
      <c r="N109" s="86"/>
    </row>
    <row r="110" spans="10:14" ht="15.75" customHeight="1">
      <c r="J110" s="86"/>
      <c r="K110" s="86"/>
      <c r="L110" s="125"/>
      <c r="M110" s="86"/>
      <c r="N110" s="86"/>
    </row>
    <row r="111" spans="10:14" ht="15.75" customHeight="1">
      <c r="J111" s="86"/>
      <c r="K111" s="86"/>
      <c r="L111" s="125"/>
      <c r="M111" s="86"/>
      <c r="N111" s="86"/>
    </row>
    <row r="112" spans="10:14" ht="15.75" customHeight="1">
      <c r="J112" s="86"/>
      <c r="K112" s="86"/>
      <c r="L112" s="125"/>
      <c r="M112" s="86"/>
      <c r="N112" s="86"/>
    </row>
    <row r="113" spans="10:14" ht="15.75" customHeight="1">
      <c r="J113" s="86"/>
      <c r="K113" s="86"/>
      <c r="L113" s="125"/>
      <c r="M113" s="86"/>
      <c r="N113" s="86"/>
    </row>
    <row r="114" spans="10:14" ht="15.75" customHeight="1">
      <c r="J114" s="86"/>
      <c r="K114" s="86"/>
      <c r="L114" s="125"/>
      <c r="M114" s="86"/>
      <c r="N114" s="86"/>
    </row>
    <row r="115" spans="10:14" ht="15.75" customHeight="1">
      <c r="J115" s="86"/>
      <c r="K115" s="86"/>
      <c r="L115" s="125"/>
      <c r="M115" s="86"/>
      <c r="N115" s="86"/>
    </row>
    <row r="116" spans="10:14" ht="15.75" customHeight="1">
      <c r="J116" s="86"/>
      <c r="K116" s="86"/>
      <c r="L116" s="125"/>
      <c r="M116" s="86"/>
      <c r="N116" s="86"/>
    </row>
    <row r="117" spans="10:14" ht="15.75" customHeight="1">
      <c r="J117" s="86"/>
      <c r="K117" s="86"/>
      <c r="L117" s="125"/>
      <c r="M117" s="86"/>
      <c r="N117" s="86"/>
    </row>
    <row r="118" spans="10:14" ht="15.75" customHeight="1">
      <c r="J118" s="86"/>
      <c r="K118" s="86"/>
      <c r="L118" s="125"/>
      <c r="M118" s="86"/>
      <c r="N118" s="86"/>
    </row>
    <row r="119" spans="10:14" ht="15.75" customHeight="1">
      <c r="J119" s="86"/>
      <c r="K119" s="86"/>
      <c r="L119" s="125"/>
      <c r="M119" s="86"/>
      <c r="N119" s="86"/>
    </row>
    <row r="120" spans="10:14" ht="15.75" customHeight="1">
      <c r="J120" s="86"/>
      <c r="K120" s="86"/>
      <c r="L120" s="125"/>
      <c r="M120" s="86"/>
      <c r="N120" s="86"/>
    </row>
    <row r="121" spans="10:14" ht="15.75" customHeight="1">
      <c r="J121" s="86"/>
      <c r="K121" s="86"/>
      <c r="L121" s="125"/>
      <c r="M121" s="86"/>
      <c r="N121" s="86"/>
    </row>
    <row r="122" spans="10:14" ht="15.75" customHeight="1">
      <c r="J122" s="86"/>
      <c r="K122" s="86"/>
      <c r="L122" s="125"/>
      <c r="M122" s="86"/>
      <c r="N122" s="86"/>
    </row>
    <row r="123" spans="10:14" ht="15.75" customHeight="1">
      <c r="J123" s="86"/>
      <c r="K123" s="86"/>
      <c r="L123" s="125"/>
      <c r="M123" s="86"/>
      <c r="N123" s="86"/>
    </row>
    <row r="124" spans="10:14" ht="15.75" customHeight="1">
      <c r="J124" s="86"/>
      <c r="K124" s="86"/>
      <c r="L124" s="125"/>
      <c r="M124" s="86"/>
      <c r="N124" s="86"/>
    </row>
    <row r="125" spans="10:14" ht="15.75" customHeight="1">
      <c r="J125" s="86"/>
      <c r="K125" s="86"/>
      <c r="L125" s="125"/>
      <c r="M125" s="86"/>
      <c r="N125" s="86"/>
    </row>
    <row r="126" spans="10:14" ht="15.75" customHeight="1">
      <c r="J126" s="86"/>
      <c r="K126" s="86"/>
      <c r="L126" s="125"/>
      <c r="M126" s="86"/>
      <c r="N126" s="86"/>
    </row>
    <row r="127" spans="10:14" ht="15.75" customHeight="1">
      <c r="J127" s="86"/>
      <c r="K127" s="86"/>
      <c r="L127" s="125"/>
      <c r="M127" s="86"/>
      <c r="N127" s="86"/>
    </row>
    <row r="128" spans="10:14" ht="15.75" customHeight="1">
      <c r="J128" s="86"/>
      <c r="K128" s="86"/>
      <c r="L128" s="125"/>
      <c r="M128" s="86"/>
      <c r="N128" s="86"/>
    </row>
    <row r="129" spans="10:14" ht="15.75" customHeight="1">
      <c r="J129" s="86"/>
      <c r="K129" s="86"/>
      <c r="L129" s="125"/>
      <c r="M129" s="86"/>
      <c r="N129" s="86"/>
    </row>
    <row r="130" spans="10:14" ht="15.75" customHeight="1">
      <c r="J130" s="86"/>
      <c r="K130" s="86"/>
      <c r="L130" s="125"/>
      <c r="M130" s="86"/>
      <c r="N130" s="86"/>
    </row>
    <row r="131" spans="10:14" ht="15.75" customHeight="1">
      <c r="J131" s="86"/>
      <c r="K131" s="86"/>
      <c r="L131" s="125"/>
      <c r="M131" s="86"/>
      <c r="N131" s="86"/>
    </row>
    <row r="132" spans="10:14" ht="15.75" customHeight="1">
      <c r="J132" s="86"/>
      <c r="K132" s="86"/>
      <c r="L132" s="125"/>
      <c r="M132" s="86"/>
      <c r="N132" s="86"/>
    </row>
    <row r="133" spans="10:14" ht="15.75" customHeight="1">
      <c r="J133" s="86"/>
      <c r="K133" s="86"/>
      <c r="L133" s="125"/>
      <c r="M133" s="86"/>
      <c r="N133" s="86"/>
    </row>
    <row r="134" spans="10:14" ht="15.75" customHeight="1">
      <c r="J134" s="86"/>
      <c r="K134" s="86"/>
      <c r="L134" s="125"/>
      <c r="M134" s="86"/>
      <c r="N134" s="86"/>
    </row>
    <row r="135" spans="10:14" ht="15.75" customHeight="1">
      <c r="J135" s="86"/>
      <c r="K135" s="86"/>
      <c r="L135" s="125"/>
      <c r="M135" s="86"/>
      <c r="N135" s="86"/>
    </row>
    <row r="136" spans="10:14" ht="15.75" customHeight="1">
      <c r="J136" s="86"/>
      <c r="K136" s="86"/>
      <c r="L136" s="125"/>
      <c r="M136" s="86"/>
      <c r="N136" s="86"/>
    </row>
    <row r="137" spans="10:14" ht="15.75" customHeight="1">
      <c r="J137" s="86"/>
      <c r="K137" s="86"/>
      <c r="L137" s="125"/>
      <c r="M137" s="86"/>
      <c r="N137" s="86"/>
    </row>
    <row r="138" spans="10:14" ht="15.75" customHeight="1">
      <c r="J138" s="86"/>
      <c r="K138" s="86"/>
      <c r="L138" s="125"/>
      <c r="M138" s="86"/>
      <c r="N138" s="86"/>
    </row>
    <row r="139" spans="10:14" ht="15.75" customHeight="1">
      <c r="J139" s="86"/>
      <c r="K139" s="86"/>
      <c r="L139" s="125"/>
      <c r="M139" s="86"/>
      <c r="N139" s="86"/>
    </row>
    <row r="140" spans="10:14" ht="15.75" customHeight="1">
      <c r="J140" s="86"/>
      <c r="K140" s="86"/>
      <c r="L140" s="125"/>
      <c r="M140" s="86"/>
      <c r="N140" s="86"/>
    </row>
    <row r="141" spans="10:14" ht="15.75" customHeight="1">
      <c r="J141" s="86"/>
      <c r="K141" s="86"/>
      <c r="L141" s="125"/>
      <c r="M141" s="86"/>
      <c r="N141" s="86"/>
    </row>
    <row r="142" spans="10:14" ht="15.75" customHeight="1">
      <c r="J142" s="86"/>
      <c r="K142" s="86"/>
      <c r="L142" s="125"/>
      <c r="M142" s="86"/>
      <c r="N142" s="86"/>
    </row>
    <row r="143" spans="10:14" ht="15.75" customHeight="1">
      <c r="J143" s="86"/>
      <c r="K143" s="86"/>
      <c r="L143" s="125"/>
      <c r="M143" s="86"/>
      <c r="N143" s="86"/>
    </row>
    <row r="144" spans="10:14" ht="15.75" customHeight="1">
      <c r="J144" s="86"/>
      <c r="K144" s="86"/>
      <c r="L144" s="125"/>
      <c r="M144" s="86"/>
      <c r="N144" s="86"/>
    </row>
    <row r="145" spans="10:14" ht="15.75" customHeight="1">
      <c r="J145" s="86"/>
      <c r="K145" s="86"/>
      <c r="L145" s="125"/>
      <c r="M145" s="86"/>
      <c r="N145" s="86"/>
    </row>
    <row r="146" spans="10:14" ht="15.75" customHeight="1">
      <c r="J146" s="86"/>
      <c r="K146" s="86"/>
      <c r="L146" s="125"/>
      <c r="M146" s="86"/>
      <c r="N146" s="86"/>
    </row>
    <row r="147" spans="10:14" ht="15.75" customHeight="1">
      <c r="J147" s="86"/>
      <c r="K147" s="86"/>
      <c r="L147" s="125"/>
      <c r="M147" s="86"/>
      <c r="N147" s="86"/>
    </row>
    <row r="148" spans="10:14" ht="15.75" customHeight="1">
      <c r="J148" s="86"/>
      <c r="K148" s="86"/>
      <c r="L148" s="125"/>
      <c r="M148" s="86"/>
      <c r="N148" s="86"/>
    </row>
    <row r="149" spans="10:14" ht="15.75" customHeight="1">
      <c r="J149" s="86"/>
      <c r="K149" s="86"/>
      <c r="L149" s="125"/>
      <c r="M149" s="86"/>
      <c r="N149" s="86"/>
    </row>
    <row r="150" spans="10:14" ht="15.75" customHeight="1">
      <c r="J150" s="86"/>
      <c r="K150" s="86"/>
      <c r="L150" s="125"/>
      <c r="M150" s="86"/>
      <c r="N150" s="86"/>
    </row>
    <row r="151" spans="10:14" ht="15.75" customHeight="1">
      <c r="J151" s="86"/>
      <c r="K151" s="86"/>
      <c r="L151" s="125"/>
      <c r="M151" s="86"/>
      <c r="N151" s="86"/>
    </row>
    <row r="152" spans="10:14" ht="15.75" customHeight="1">
      <c r="J152" s="86"/>
      <c r="K152" s="86"/>
      <c r="L152" s="125"/>
      <c r="M152" s="86"/>
      <c r="N152" s="86"/>
    </row>
    <row r="153" spans="10:14" ht="15.75" customHeight="1">
      <c r="J153" s="86"/>
      <c r="K153" s="86"/>
      <c r="L153" s="125"/>
      <c r="M153" s="86"/>
      <c r="N153" s="86"/>
    </row>
    <row r="154" spans="10:14" ht="15.75" customHeight="1">
      <c r="J154" s="86"/>
      <c r="K154" s="86"/>
      <c r="L154" s="125"/>
      <c r="M154" s="86"/>
      <c r="N154" s="86"/>
    </row>
    <row r="155" spans="10:14" ht="15.75" customHeight="1">
      <c r="J155" s="86"/>
      <c r="K155" s="86"/>
      <c r="L155" s="125"/>
      <c r="M155" s="86"/>
      <c r="N155" s="86"/>
    </row>
    <row r="156" spans="10:14" ht="15.75" customHeight="1">
      <c r="J156" s="86"/>
      <c r="K156" s="86"/>
      <c r="L156" s="125"/>
      <c r="M156" s="86"/>
      <c r="N156" s="86"/>
    </row>
    <row r="157" spans="10:14" ht="15.75" customHeight="1">
      <c r="J157" s="86"/>
      <c r="K157" s="86"/>
      <c r="L157" s="125"/>
      <c r="M157" s="86"/>
      <c r="N157" s="86"/>
    </row>
    <row r="158" spans="10:14" ht="15.75" customHeight="1">
      <c r="J158" s="86"/>
      <c r="K158" s="86"/>
      <c r="L158" s="125"/>
      <c r="M158" s="86"/>
      <c r="N158" s="86"/>
    </row>
    <row r="159" spans="10:14" ht="15.75" customHeight="1">
      <c r="J159" s="86"/>
      <c r="K159" s="86"/>
      <c r="L159" s="125"/>
      <c r="M159" s="86"/>
      <c r="N159" s="86"/>
    </row>
    <row r="160" spans="10:14" ht="15.75" customHeight="1">
      <c r="J160" s="86"/>
      <c r="K160" s="86"/>
      <c r="L160" s="125"/>
      <c r="M160" s="86"/>
      <c r="N160" s="86"/>
    </row>
    <row r="161" spans="10:14" ht="15.75" customHeight="1">
      <c r="J161" s="86"/>
      <c r="K161" s="86"/>
      <c r="L161" s="125"/>
      <c r="M161" s="86"/>
      <c r="N161" s="86"/>
    </row>
    <row r="162" spans="10:14" ht="15.75" customHeight="1">
      <c r="J162" s="86"/>
      <c r="K162" s="86"/>
      <c r="L162" s="125"/>
      <c r="M162" s="86"/>
      <c r="N162" s="86"/>
    </row>
    <row r="163" spans="10:14" ht="15.75" customHeight="1">
      <c r="J163" s="86"/>
      <c r="K163" s="86"/>
      <c r="L163" s="125"/>
      <c r="M163" s="86"/>
      <c r="N163" s="86"/>
    </row>
    <row r="164" spans="10:14" ht="15.75" customHeight="1">
      <c r="J164" s="86"/>
      <c r="K164" s="86"/>
      <c r="L164" s="125"/>
      <c r="M164" s="86"/>
      <c r="N164" s="86"/>
    </row>
    <row r="165" spans="10:14" ht="15.75" customHeight="1">
      <c r="J165" s="86"/>
      <c r="K165" s="86"/>
      <c r="L165" s="125"/>
      <c r="M165" s="86"/>
      <c r="N165" s="86"/>
    </row>
    <row r="166" spans="10:14" ht="15.75" customHeight="1">
      <c r="J166" s="86"/>
      <c r="K166" s="86"/>
      <c r="L166" s="125"/>
      <c r="M166" s="86"/>
      <c r="N166" s="86"/>
    </row>
    <row r="167" spans="10:14" ht="15.75" customHeight="1">
      <c r="J167" s="86"/>
      <c r="K167" s="86"/>
      <c r="L167" s="125"/>
      <c r="M167" s="86"/>
      <c r="N167" s="86"/>
    </row>
    <row r="168" spans="10:14" ht="15.75" customHeight="1">
      <c r="J168" s="86"/>
      <c r="K168" s="86"/>
      <c r="L168" s="125"/>
      <c r="M168" s="86"/>
      <c r="N168" s="86"/>
    </row>
    <row r="169" spans="10:14" ht="15.75" customHeight="1">
      <c r="J169" s="86"/>
      <c r="K169" s="86"/>
      <c r="L169" s="125"/>
      <c r="M169" s="86"/>
      <c r="N169" s="86"/>
    </row>
    <row r="170" spans="10:14" ht="15.75" customHeight="1">
      <c r="J170" s="86"/>
      <c r="K170" s="86"/>
      <c r="L170" s="125"/>
      <c r="M170" s="86"/>
      <c r="N170" s="86"/>
    </row>
    <row r="171" spans="10:14" ht="15.75" customHeight="1">
      <c r="J171" s="86"/>
      <c r="K171" s="86"/>
      <c r="L171" s="125"/>
      <c r="M171" s="86"/>
      <c r="N171" s="86"/>
    </row>
    <row r="172" spans="10:14" ht="15.75" customHeight="1">
      <c r="J172" s="86"/>
      <c r="K172" s="86"/>
      <c r="L172" s="125"/>
      <c r="M172" s="86"/>
      <c r="N172" s="86"/>
    </row>
    <row r="173" spans="10:14" ht="15.75" customHeight="1">
      <c r="J173" s="86"/>
      <c r="K173" s="86"/>
      <c r="L173" s="125"/>
      <c r="M173" s="86"/>
      <c r="N173" s="86"/>
    </row>
    <row r="174" spans="10:14" ht="15.75" customHeight="1">
      <c r="J174" s="86"/>
      <c r="K174" s="86"/>
      <c r="L174" s="125"/>
      <c r="M174" s="86"/>
      <c r="N174" s="86"/>
    </row>
    <row r="175" spans="10:14" ht="15.75" customHeight="1">
      <c r="J175" s="86"/>
      <c r="K175" s="86"/>
      <c r="L175" s="125"/>
      <c r="M175" s="86"/>
      <c r="N175" s="86"/>
    </row>
    <row r="176" spans="10:14" ht="15.75" customHeight="1">
      <c r="J176" s="86"/>
      <c r="K176" s="86"/>
      <c r="L176" s="125"/>
      <c r="M176" s="86"/>
      <c r="N176" s="86"/>
    </row>
    <row r="177" spans="10:14" ht="15.75" customHeight="1">
      <c r="J177" s="86"/>
      <c r="K177" s="86"/>
      <c r="L177" s="125"/>
      <c r="M177" s="86"/>
      <c r="N177" s="86"/>
    </row>
    <row r="178" spans="10:14" ht="15.75" customHeight="1">
      <c r="J178" s="86"/>
      <c r="K178" s="86"/>
      <c r="L178" s="125"/>
      <c r="M178" s="86"/>
      <c r="N178" s="86"/>
    </row>
    <row r="179" spans="10:14" ht="15.75" customHeight="1">
      <c r="J179" s="86"/>
      <c r="K179" s="86"/>
      <c r="L179" s="125"/>
      <c r="M179" s="86"/>
      <c r="N179" s="86"/>
    </row>
    <row r="180" spans="10:14" ht="15.75" customHeight="1">
      <c r="J180" s="86"/>
      <c r="K180" s="86"/>
      <c r="L180" s="125"/>
      <c r="M180" s="86"/>
      <c r="N180" s="86"/>
    </row>
    <row r="181" spans="10:14" ht="15.75" customHeight="1">
      <c r="J181" s="86"/>
      <c r="K181" s="86"/>
      <c r="L181" s="125"/>
      <c r="M181" s="86"/>
      <c r="N181" s="86"/>
    </row>
    <row r="182" spans="10:14" ht="15.75" customHeight="1">
      <c r="J182" s="86"/>
      <c r="K182" s="86"/>
      <c r="L182" s="125"/>
      <c r="M182" s="86"/>
      <c r="N182" s="86"/>
    </row>
    <row r="183" spans="10:14" ht="15.75" customHeight="1">
      <c r="J183" s="86"/>
      <c r="K183" s="86"/>
      <c r="L183" s="125"/>
      <c r="M183" s="86"/>
      <c r="N183" s="86"/>
    </row>
    <row r="184" spans="10:14" ht="15.75" customHeight="1">
      <c r="J184" s="86"/>
      <c r="K184" s="86"/>
      <c r="L184" s="125"/>
      <c r="M184" s="86"/>
      <c r="N184" s="86"/>
    </row>
    <row r="185" spans="10:14" ht="15.75" customHeight="1">
      <c r="J185" s="86"/>
      <c r="K185" s="86"/>
      <c r="L185" s="125"/>
      <c r="M185" s="86"/>
      <c r="N185" s="86"/>
    </row>
    <row r="186" spans="10:14" ht="15.75" customHeight="1">
      <c r="J186" s="86"/>
      <c r="K186" s="86"/>
      <c r="L186" s="125"/>
      <c r="M186" s="86"/>
      <c r="N186" s="86"/>
    </row>
    <row r="187" spans="10:14" ht="15.75" customHeight="1">
      <c r="J187" s="86"/>
      <c r="K187" s="86"/>
      <c r="L187" s="125"/>
      <c r="M187" s="86"/>
      <c r="N187" s="86"/>
    </row>
    <row r="188" spans="10:14" ht="15.75" customHeight="1">
      <c r="J188" s="86"/>
      <c r="K188" s="86"/>
      <c r="L188" s="125"/>
      <c r="M188" s="86"/>
      <c r="N188" s="86"/>
    </row>
    <row r="189" spans="10:14" ht="15.75" customHeight="1">
      <c r="J189" s="86"/>
      <c r="K189" s="86"/>
      <c r="L189" s="125"/>
      <c r="M189" s="86"/>
      <c r="N189" s="86"/>
    </row>
    <row r="190" spans="10:14" ht="15.75" customHeight="1">
      <c r="J190" s="86"/>
      <c r="K190" s="86"/>
      <c r="L190" s="125"/>
      <c r="M190" s="86"/>
      <c r="N190" s="86"/>
    </row>
    <row r="191" spans="10:14" ht="15.75" customHeight="1">
      <c r="J191" s="86"/>
      <c r="K191" s="86"/>
      <c r="L191" s="125"/>
      <c r="M191" s="86"/>
      <c r="N191" s="86"/>
    </row>
    <row r="192" spans="10:14" ht="15.75" customHeight="1">
      <c r="J192" s="86"/>
      <c r="K192" s="86"/>
      <c r="L192" s="125"/>
      <c r="M192" s="86"/>
      <c r="N192" s="86"/>
    </row>
    <row r="193" spans="10:14" ht="15.75" customHeight="1">
      <c r="J193" s="86"/>
      <c r="K193" s="86"/>
      <c r="L193" s="125"/>
      <c r="M193" s="86"/>
      <c r="N193" s="86"/>
    </row>
    <row r="194" spans="10:14" ht="15.75" customHeight="1">
      <c r="J194" s="86"/>
      <c r="K194" s="86"/>
      <c r="L194" s="125"/>
      <c r="M194" s="86"/>
      <c r="N194" s="86"/>
    </row>
    <row r="195" spans="10:14" ht="15.75" customHeight="1">
      <c r="J195" s="86"/>
      <c r="K195" s="86"/>
      <c r="L195" s="125"/>
      <c r="M195" s="86"/>
      <c r="N195" s="86"/>
    </row>
    <row r="196" spans="10:14" ht="15.75" customHeight="1">
      <c r="J196" s="86"/>
      <c r="K196" s="86"/>
      <c r="L196" s="125"/>
      <c r="M196" s="86"/>
      <c r="N196" s="86"/>
    </row>
    <row r="197" spans="10:14" ht="15.75" customHeight="1">
      <c r="J197" s="86"/>
      <c r="K197" s="86"/>
      <c r="L197" s="125"/>
      <c r="M197" s="86"/>
      <c r="N197" s="86"/>
    </row>
    <row r="198" spans="10:14" ht="15.75" customHeight="1">
      <c r="J198" s="86"/>
      <c r="K198" s="86"/>
      <c r="L198" s="125"/>
      <c r="M198" s="86"/>
      <c r="N198" s="86"/>
    </row>
    <row r="199" spans="10:14" ht="15.75" customHeight="1">
      <c r="J199" s="86"/>
      <c r="K199" s="86"/>
      <c r="L199" s="125"/>
      <c r="M199" s="86"/>
      <c r="N199" s="86"/>
    </row>
    <row r="200" spans="10:14" ht="15.75" customHeight="1">
      <c r="J200" s="86"/>
      <c r="K200" s="86"/>
      <c r="L200" s="125"/>
      <c r="M200" s="86"/>
      <c r="N200" s="86"/>
    </row>
    <row r="201" spans="10:14" ht="15.75" customHeight="1">
      <c r="J201" s="86"/>
      <c r="K201" s="86"/>
      <c r="L201" s="125"/>
      <c r="M201" s="86"/>
      <c r="N201" s="86"/>
    </row>
    <row r="202" spans="10:14" ht="15.75" customHeight="1">
      <c r="J202" s="86"/>
      <c r="K202" s="86"/>
      <c r="L202" s="125"/>
      <c r="M202" s="86"/>
      <c r="N202" s="86"/>
    </row>
    <row r="203" spans="10:14" ht="15.75" customHeight="1">
      <c r="J203" s="86"/>
      <c r="K203" s="86"/>
      <c r="L203" s="125"/>
      <c r="M203" s="86"/>
      <c r="N203" s="86"/>
    </row>
    <row r="204" spans="10:14" ht="15.75" customHeight="1">
      <c r="J204" s="86"/>
      <c r="K204" s="86"/>
      <c r="L204" s="125"/>
      <c r="M204" s="86"/>
      <c r="N204" s="86"/>
    </row>
    <row r="205" spans="10:14" ht="15.75" customHeight="1">
      <c r="J205" s="86"/>
      <c r="K205" s="86"/>
      <c r="L205" s="125"/>
      <c r="M205" s="86"/>
      <c r="N205" s="86"/>
    </row>
    <row r="206" spans="10:14" ht="15.75" customHeight="1">
      <c r="J206" s="86"/>
      <c r="K206" s="86"/>
      <c r="L206" s="125"/>
      <c r="M206" s="86"/>
      <c r="N206" s="86"/>
    </row>
    <row r="207" spans="10:14" ht="15.75" customHeight="1">
      <c r="J207" s="86"/>
      <c r="K207" s="86"/>
      <c r="L207" s="125"/>
      <c r="M207" s="86"/>
      <c r="N207" s="86"/>
    </row>
    <row r="208" spans="10:14" ht="15.75" customHeight="1">
      <c r="J208" s="86"/>
      <c r="K208" s="86"/>
      <c r="L208" s="125"/>
      <c r="M208" s="86"/>
      <c r="N208" s="86"/>
    </row>
    <row r="209" spans="10:14" ht="15.75" customHeight="1">
      <c r="J209" s="86"/>
      <c r="K209" s="86"/>
      <c r="L209" s="125"/>
      <c r="M209" s="86"/>
      <c r="N209" s="86"/>
    </row>
    <row r="210" spans="10:14" ht="15.75" customHeight="1">
      <c r="J210" s="86"/>
      <c r="K210" s="86"/>
      <c r="L210" s="125"/>
      <c r="M210" s="86"/>
      <c r="N210" s="86"/>
    </row>
    <row r="211" spans="10:14" ht="15.75" customHeight="1">
      <c r="J211" s="86"/>
      <c r="K211" s="86"/>
      <c r="L211" s="125"/>
      <c r="M211" s="86"/>
      <c r="N211" s="86"/>
    </row>
    <row r="212" spans="10:14" ht="15.75" customHeight="1">
      <c r="J212" s="86"/>
      <c r="K212" s="86"/>
      <c r="L212" s="125"/>
      <c r="M212" s="86"/>
      <c r="N212" s="86"/>
    </row>
    <row r="213" spans="10:14" ht="15.75" customHeight="1">
      <c r="J213" s="86"/>
      <c r="K213" s="86"/>
      <c r="L213" s="125"/>
      <c r="M213" s="86"/>
      <c r="N213" s="86"/>
    </row>
    <row r="214" spans="10:14" ht="15.75" customHeight="1">
      <c r="J214" s="86"/>
      <c r="K214" s="86"/>
      <c r="L214" s="125"/>
      <c r="M214" s="86"/>
      <c r="N214" s="86"/>
    </row>
    <row r="215" spans="10:14" ht="15.75" customHeight="1">
      <c r="J215" s="86"/>
      <c r="K215" s="86"/>
      <c r="L215" s="125"/>
      <c r="M215" s="86"/>
      <c r="N215" s="86"/>
    </row>
    <row r="216" spans="10:14" ht="15.75" customHeight="1">
      <c r="J216" s="86"/>
      <c r="K216" s="86"/>
      <c r="L216" s="125"/>
      <c r="M216" s="86"/>
      <c r="N216" s="86"/>
    </row>
    <row r="217" spans="10:14" ht="15.75" customHeight="1">
      <c r="J217" s="86"/>
      <c r="K217" s="86"/>
      <c r="L217" s="125"/>
      <c r="M217" s="86"/>
      <c r="N217" s="86"/>
    </row>
    <row r="218" spans="10:14" ht="15.75" customHeight="1">
      <c r="J218" s="86"/>
      <c r="K218" s="86"/>
      <c r="L218" s="125"/>
      <c r="M218" s="86"/>
      <c r="N218" s="86"/>
    </row>
    <row r="219" spans="10:14" ht="15.75" customHeight="1">
      <c r="J219" s="86"/>
      <c r="K219" s="86"/>
      <c r="L219" s="125"/>
      <c r="M219" s="86"/>
      <c r="N219" s="86"/>
    </row>
    <row r="220" spans="10:14" ht="15.75" customHeight="1">
      <c r="J220" s="86"/>
      <c r="K220" s="86"/>
      <c r="L220" s="125"/>
      <c r="M220" s="86"/>
      <c r="N220" s="86"/>
    </row>
    <row r="221" spans="10:14" ht="15.75" customHeight="1">
      <c r="J221" s="86"/>
      <c r="K221" s="86"/>
      <c r="L221" s="125"/>
      <c r="M221" s="86"/>
      <c r="N221" s="86"/>
    </row>
    <row r="222" spans="10:14" ht="15.75" customHeight="1">
      <c r="J222" s="86"/>
      <c r="K222" s="86"/>
      <c r="L222" s="125"/>
      <c r="M222" s="86"/>
      <c r="N222" s="86"/>
    </row>
    <row r="223" spans="10:14" ht="15.75" customHeight="1">
      <c r="J223" s="86"/>
      <c r="K223" s="86"/>
      <c r="L223" s="125"/>
      <c r="M223" s="86"/>
      <c r="N223" s="86"/>
    </row>
    <row r="224" spans="10:14" ht="15.75" customHeight="1">
      <c r="J224" s="86"/>
      <c r="K224" s="86"/>
      <c r="L224" s="125"/>
      <c r="M224" s="86"/>
      <c r="N224" s="86"/>
    </row>
    <row r="225" spans="10:14" ht="15.75" customHeight="1">
      <c r="J225" s="86"/>
      <c r="K225" s="86"/>
      <c r="L225" s="125"/>
      <c r="M225" s="86"/>
      <c r="N225" s="86"/>
    </row>
    <row r="226" spans="10:14" ht="15.75" customHeight="1">
      <c r="J226" s="86"/>
      <c r="K226" s="86"/>
      <c r="L226" s="125"/>
      <c r="M226" s="86"/>
      <c r="N226" s="86"/>
    </row>
    <row r="227" spans="10:14" ht="15.75" customHeight="1">
      <c r="J227" s="86"/>
      <c r="K227" s="86"/>
      <c r="L227" s="125"/>
      <c r="M227" s="86"/>
      <c r="N227" s="86"/>
    </row>
    <row r="228" spans="10:14" ht="15.75" customHeight="1">
      <c r="J228" s="86"/>
      <c r="K228" s="86"/>
      <c r="L228" s="125"/>
      <c r="M228" s="86"/>
      <c r="N228" s="86"/>
    </row>
    <row r="229" spans="10:14" ht="15.75" customHeight="1">
      <c r="J229" s="86"/>
      <c r="K229" s="86"/>
      <c r="L229" s="125"/>
      <c r="M229" s="86"/>
      <c r="N229" s="86"/>
    </row>
    <row r="230" spans="10:14" ht="15.75" customHeight="1">
      <c r="J230" s="86"/>
      <c r="K230" s="86"/>
      <c r="L230" s="125"/>
      <c r="M230" s="86"/>
      <c r="N230" s="86"/>
    </row>
    <row r="231" spans="10:14" ht="15.75" customHeight="1">
      <c r="J231" s="86"/>
      <c r="K231" s="86"/>
      <c r="L231" s="125"/>
      <c r="M231" s="86"/>
      <c r="N231" s="86"/>
    </row>
    <row r="232" spans="10:14" ht="15.75" customHeight="1">
      <c r="J232" s="86"/>
      <c r="K232" s="86"/>
      <c r="L232" s="125"/>
      <c r="M232" s="86"/>
      <c r="N232" s="86"/>
    </row>
    <row r="233" spans="10:14" ht="15.75" customHeight="1">
      <c r="J233" s="86"/>
      <c r="K233" s="86"/>
      <c r="L233" s="125"/>
      <c r="M233" s="86"/>
      <c r="N233" s="86"/>
    </row>
    <row r="234" spans="10:14" ht="15.75" customHeight="1">
      <c r="J234" s="86"/>
      <c r="K234" s="86"/>
      <c r="L234" s="125"/>
      <c r="M234" s="86"/>
      <c r="N234" s="86"/>
    </row>
    <row r="235" spans="10:14" ht="15.75" customHeight="1">
      <c r="J235" s="86"/>
      <c r="K235" s="86"/>
      <c r="L235" s="125"/>
      <c r="M235" s="86"/>
      <c r="N235" s="86"/>
    </row>
    <row r="236" spans="10:14" ht="15.75" customHeight="1">
      <c r="J236" s="86"/>
      <c r="K236" s="86"/>
      <c r="L236" s="125"/>
      <c r="M236" s="86"/>
      <c r="N236" s="86"/>
    </row>
    <row r="237" spans="10:14" ht="15.75" customHeight="1">
      <c r="J237" s="86"/>
      <c r="K237" s="86"/>
      <c r="L237" s="125"/>
      <c r="M237" s="86"/>
      <c r="N237" s="86"/>
    </row>
    <row r="238" spans="10:14" ht="15.75" customHeight="1">
      <c r="J238" s="86"/>
      <c r="K238" s="86"/>
      <c r="L238" s="125"/>
      <c r="M238" s="86"/>
      <c r="N238" s="86"/>
    </row>
    <row r="239" spans="10:14" ht="15.75" customHeight="1">
      <c r="J239" s="86"/>
      <c r="K239" s="86"/>
      <c r="L239" s="125"/>
      <c r="M239" s="86"/>
      <c r="N239" s="86"/>
    </row>
    <row r="240" spans="10:14" ht="15.75" customHeight="1">
      <c r="J240" s="86"/>
      <c r="K240" s="86"/>
      <c r="L240" s="125"/>
      <c r="M240" s="86"/>
      <c r="N240" s="86"/>
    </row>
    <row r="241" spans="10:14" ht="15.75" customHeight="1">
      <c r="J241" s="86"/>
      <c r="K241" s="86"/>
      <c r="L241" s="125"/>
      <c r="M241" s="86"/>
      <c r="N241" s="86"/>
    </row>
    <row r="242" spans="10:14" ht="15.75" customHeight="1">
      <c r="J242" s="86"/>
      <c r="K242" s="86"/>
      <c r="L242" s="125"/>
      <c r="M242" s="86"/>
      <c r="N242" s="86"/>
    </row>
    <row r="243" spans="10:14" ht="15.75" customHeight="1">
      <c r="J243" s="86"/>
      <c r="K243" s="86"/>
      <c r="L243" s="125"/>
      <c r="M243" s="86"/>
      <c r="N243" s="86"/>
    </row>
    <row r="244" spans="10:14" ht="15.75" customHeight="1">
      <c r="J244" s="86"/>
      <c r="K244" s="86"/>
      <c r="L244" s="125"/>
      <c r="M244" s="86"/>
      <c r="N244" s="86"/>
    </row>
    <row r="245" spans="10:14" ht="15.75" customHeight="1">
      <c r="J245" s="86"/>
      <c r="K245" s="86"/>
      <c r="L245" s="125"/>
      <c r="M245" s="86"/>
      <c r="N245" s="86"/>
    </row>
    <row r="246" spans="10:14" ht="15.75" customHeight="1">
      <c r="J246" s="86"/>
      <c r="K246" s="86"/>
      <c r="L246" s="125"/>
      <c r="M246" s="86"/>
      <c r="N246" s="86"/>
    </row>
    <row r="247" spans="10:14" ht="15.75" customHeight="1">
      <c r="J247" s="86"/>
      <c r="K247" s="86"/>
      <c r="L247" s="125"/>
      <c r="M247" s="86"/>
      <c r="N247" s="86"/>
    </row>
    <row r="248" spans="10:14" ht="15.75" customHeight="1">
      <c r="J248" s="86"/>
      <c r="K248" s="86"/>
      <c r="L248" s="125"/>
      <c r="M248" s="86"/>
      <c r="N248" s="86"/>
    </row>
    <row r="249" spans="10:14" ht="15.75" customHeight="1">
      <c r="J249" s="86"/>
      <c r="K249" s="86"/>
      <c r="L249" s="125"/>
      <c r="M249" s="86"/>
      <c r="N249" s="86"/>
    </row>
    <row r="250" spans="10:14" ht="15.75" customHeight="1">
      <c r="J250" s="86"/>
      <c r="K250" s="86"/>
      <c r="L250" s="125"/>
      <c r="M250" s="86"/>
      <c r="N250" s="86"/>
    </row>
    <row r="251" spans="10:14" ht="15.75" customHeight="1">
      <c r="J251" s="86"/>
      <c r="K251" s="86"/>
      <c r="L251" s="125"/>
      <c r="M251" s="86"/>
      <c r="N251" s="86"/>
    </row>
    <row r="252" spans="10:14" ht="15.75" customHeight="1">
      <c r="J252" s="86"/>
      <c r="K252" s="86"/>
      <c r="L252" s="125"/>
      <c r="M252" s="86"/>
      <c r="N252" s="86"/>
    </row>
    <row r="253" spans="10:14" ht="15.75" customHeight="1">
      <c r="J253" s="86"/>
      <c r="K253" s="86"/>
      <c r="L253" s="125"/>
      <c r="M253" s="86"/>
      <c r="N253" s="86"/>
    </row>
    <row r="254" spans="10:14" ht="15.75" customHeight="1">
      <c r="J254" s="86"/>
      <c r="K254" s="86"/>
      <c r="L254" s="125"/>
      <c r="M254" s="86"/>
      <c r="N254" s="86"/>
    </row>
    <row r="255" spans="10:14" ht="15.75" customHeight="1">
      <c r="J255" s="86"/>
      <c r="K255" s="86"/>
      <c r="L255" s="125"/>
      <c r="M255" s="86"/>
      <c r="N255" s="86"/>
    </row>
    <row r="256" spans="10:14" ht="15.75" customHeight="1">
      <c r="J256" s="86"/>
      <c r="K256" s="86"/>
      <c r="L256" s="125"/>
      <c r="M256" s="86"/>
      <c r="N256" s="86"/>
    </row>
    <row r="257" spans="10:14" ht="15.75" customHeight="1">
      <c r="J257" s="86"/>
      <c r="K257" s="86"/>
      <c r="L257" s="125"/>
      <c r="M257" s="86"/>
      <c r="N257" s="86"/>
    </row>
    <row r="258" spans="10:14" ht="15.75" customHeight="1">
      <c r="J258" s="86"/>
      <c r="K258" s="86"/>
      <c r="L258" s="125"/>
      <c r="M258" s="86"/>
      <c r="N258" s="86"/>
    </row>
    <row r="259" spans="10:14" ht="15.75" customHeight="1">
      <c r="J259" s="86"/>
      <c r="K259" s="86"/>
      <c r="L259" s="125"/>
      <c r="M259" s="86"/>
      <c r="N259" s="86"/>
    </row>
    <row r="260" spans="10:14" ht="15.75" customHeight="1">
      <c r="J260" s="86"/>
      <c r="K260" s="86"/>
      <c r="L260" s="125"/>
      <c r="M260" s="86"/>
      <c r="N260" s="86"/>
    </row>
    <row r="261" spans="10:14" ht="15.75" customHeight="1">
      <c r="J261" s="86"/>
      <c r="K261" s="86"/>
      <c r="L261" s="125"/>
      <c r="M261" s="86"/>
      <c r="N261" s="86"/>
    </row>
    <row r="262" spans="10:14" ht="15.75" customHeight="1">
      <c r="J262" s="86"/>
      <c r="K262" s="86"/>
      <c r="L262" s="125"/>
      <c r="M262" s="86"/>
      <c r="N262" s="86"/>
    </row>
    <row r="263" spans="10:14" ht="15.75" customHeight="1">
      <c r="J263" s="86"/>
      <c r="K263" s="86"/>
      <c r="L263" s="125"/>
      <c r="M263" s="86"/>
      <c r="N263" s="86"/>
    </row>
    <row r="264" spans="10:14" ht="15.75" customHeight="1">
      <c r="J264" s="86"/>
      <c r="K264" s="86"/>
      <c r="L264" s="125"/>
      <c r="M264" s="86"/>
      <c r="N264" s="86"/>
    </row>
    <row r="265" spans="10:14" ht="15.75" customHeight="1">
      <c r="J265" s="86"/>
      <c r="K265" s="86"/>
      <c r="L265" s="125"/>
      <c r="M265" s="86"/>
      <c r="N265" s="86"/>
    </row>
    <row r="266" spans="10:14" ht="15.75" customHeight="1">
      <c r="J266" s="86"/>
      <c r="K266" s="86"/>
      <c r="L266" s="125"/>
      <c r="M266" s="86"/>
      <c r="N266" s="86"/>
    </row>
    <row r="267" spans="10:14" ht="15.75" customHeight="1">
      <c r="J267" s="86"/>
      <c r="K267" s="86"/>
      <c r="L267" s="125"/>
      <c r="M267" s="86"/>
      <c r="N267" s="86"/>
    </row>
    <row r="268" spans="10:14" ht="15.75" customHeight="1">
      <c r="J268" s="86"/>
      <c r="K268" s="86"/>
      <c r="L268" s="125"/>
      <c r="M268" s="86"/>
      <c r="N268" s="86"/>
    </row>
    <row r="269" spans="10:14" ht="15.75" customHeight="1">
      <c r="J269" s="86"/>
      <c r="K269" s="86"/>
      <c r="L269" s="125"/>
      <c r="M269" s="86"/>
      <c r="N269" s="86"/>
    </row>
    <row r="270" spans="10:14" ht="15.75" customHeight="1">
      <c r="J270" s="86"/>
      <c r="K270" s="86"/>
      <c r="L270" s="125"/>
      <c r="M270" s="86"/>
      <c r="N270" s="86"/>
    </row>
    <row r="271" spans="10:14" ht="15.75" customHeight="1">
      <c r="J271" s="86"/>
      <c r="K271" s="86"/>
      <c r="L271" s="125"/>
      <c r="M271" s="86"/>
      <c r="N271" s="86"/>
    </row>
    <row r="272" spans="10:14" ht="15.75" customHeight="1">
      <c r="J272" s="86"/>
      <c r="K272" s="86"/>
      <c r="L272" s="125"/>
      <c r="M272" s="86"/>
      <c r="N272" s="86"/>
    </row>
    <row r="273" spans="10:14" ht="15.75" customHeight="1">
      <c r="J273" s="86"/>
      <c r="K273" s="86"/>
      <c r="L273" s="125"/>
      <c r="M273" s="86"/>
      <c r="N273" s="86"/>
    </row>
    <row r="274" spans="10:14" ht="15.75" customHeight="1">
      <c r="J274" s="86"/>
      <c r="K274" s="86"/>
      <c r="L274" s="125"/>
      <c r="M274" s="86"/>
      <c r="N274" s="86"/>
    </row>
    <row r="275" spans="10:14" ht="15.75" customHeight="1">
      <c r="J275" s="86"/>
      <c r="K275" s="86"/>
      <c r="L275" s="125"/>
      <c r="M275" s="86"/>
      <c r="N275" s="86"/>
    </row>
    <row r="276" spans="10:14" ht="15.75" customHeight="1">
      <c r="J276" s="86"/>
      <c r="K276" s="86"/>
      <c r="L276" s="125"/>
      <c r="M276" s="86"/>
      <c r="N276" s="86"/>
    </row>
    <row r="277" spans="10:14" ht="15.75" customHeight="1">
      <c r="J277" s="86"/>
      <c r="K277" s="86"/>
      <c r="L277" s="125"/>
      <c r="M277" s="86"/>
      <c r="N277" s="86"/>
    </row>
    <row r="278" spans="10:14" ht="15.75" customHeight="1">
      <c r="J278" s="86"/>
      <c r="K278" s="86"/>
      <c r="L278" s="125"/>
      <c r="M278" s="86"/>
      <c r="N278" s="86"/>
    </row>
    <row r="279" spans="10:14" ht="15.75" customHeight="1">
      <c r="J279" s="86"/>
      <c r="K279" s="86"/>
      <c r="L279" s="125"/>
      <c r="M279" s="86"/>
      <c r="N279" s="86"/>
    </row>
    <row r="280" spans="10:14" ht="15.75" customHeight="1">
      <c r="J280" s="86"/>
      <c r="K280" s="86"/>
      <c r="L280" s="125"/>
      <c r="M280" s="86"/>
      <c r="N280" s="86"/>
    </row>
    <row r="281" spans="10:14" ht="15.75" customHeight="1">
      <c r="J281" s="86"/>
      <c r="K281" s="86"/>
      <c r="L281" s="125"/>
      <c r="M281" s="86"/>
      <c r="N281" s="86"/>
    </row>
    <row r="282" spans="10:14" ht="15.75" customHeight="1">
      <c r="J282" s="86"/>
      <c r="K282" s="86"/>
      <c r="L282" s="125"/>
      <c r="M282" s="86"/>
      <c r="N282" s="86"/>
    </row>
    <row r="283" spans="10:14" ht="15.75" customHeight="1">
      <c r="J283" s="86"/>
      <c r="K283" s="86"/>
      <c r="L283" s="125"/>
      <c r="M283" s="86"/>
      <c r="N283" s="86"/>
    </row>
    <row r="284" spans="10:14" ht="15.75" customHeight="1">
      <c r="J284" s="86"/>
      <c r="K284" s="86"/>
      <c r="L284" s="125"/>
      <c r="M284" s="86"/>
      <c r="N284" s="86"/>
    </row>
    <row r="285" spans="10:14" ht="15.75" customHeight="1">
      <c r="J285" s="86"/>
      <c r="K285" s="86"/>
      <c r="L285" s="125"/>
      <c r="M285" s="86"/>
      <c r="N285" s="86"/>
    </row>
    <row r="286" spans="10:14" ht="15.75" customHeight="1">
      <c r="J286" s="86"/>
      <c r="K286" s="86"/>
      <c r="L286" s="125"/>
      <c r="M286" s="86"/>
      <c r="N286" s="86"/>
    </row>
    <row r="287" spans="10:14" ht="15.75" customHeight="1">
      <c r="J287" s="86"/>
      <c r="K287" s="86"/>
      <c r="L287" s="125"/>
      <c r="M287" s="86"/>
      <c r="N287" s="86"/>
    </row>
    <row r="288" spans="10:14" ht="15.75" customHeight="1">
      <c r="J288" s="86"/>
      <c r="K288" s="86"/>
      <c r="L288" s="125"/>
      <c r="M288" s="86"/>
      <c r="N288" s="86"/>
    </row>
    <row r="289" spans="10:14" ht="15.75" customHeight="1">
      <c r="J289" s="86"/>
      <c r="K289" s="86"/>
      <c r="L289" s="125"/>
      <c r="M289" s="86"/>
      <c r="N289" s="86"/>
    </row>
    <row r="290" spans="10:14" ht="15.75" customHeight="1">
      <c r="J290" s="86"/>
      <c r="K290" s="86"/>
      <c r="L290" s="125"/>
      <c r="M290" s="86"/>
      <c r="N290" s="86"/>
    </row>
    <row r="291" spans="10:14" ht="15.75" customHeight="1">
      <c r="J291" s="86"/>
      <c r="K291" s="86"/>
      <c r="L291" s="125"/>
      <c r="M291" s="86"/>
      <c r="N291" s="86"/>
    </row>
    <row r="292" spans="10:14" ht="15.75" customHeight="1">
      <c r="J292" s="86"/>
      <c r="K292" s="86"/>
      <c r="L292" s="125"/>
      <c r="M292" s="86"/>
      <c r="N292" s="86"/>
    </row>
    <row r="293" spans="10:14" ht="15.75" customHeight="1">
      <c r="J293" s="86"/>
      <c r="K293" s="86"/>
      <c r="L293" s="125"/>
      <c r="M293" s="86"/>
      <c r="N293" s="86"/>
    </row>
    <row r="294" spans="10:14" ht="15.75" customHeight="1">
      <c r="J294" s="86"/>
      <c r="K294" s="86"/>
      <c r="L294" s="125"/>
      <c r="M294" s="86"/>
      <c r="N294" s="86"/>
    </row>
    <row r="295" spans="10:14" ht="15.75" customHeight="1">
      <c r="J295" s="86"/>
      <c r="K295" s="86"/>
      <c r="L295" s="125"/>
      <c r="M295" s="86"/>
      <c r="N295" s="86"/>
    </row>
    <row r="296" spans="10:14" ht="15.75" customHeight="1">
      <c r="J296" s="86"/>
      <c r="K296" s="86"/>
      <c r="L296" s="125"/>
      <c r="M296" s="86"/>
      <c r="N296" s="86"/>
    </row>
    <row r="297" spans="10:14" ht="15.75" customHeight="1">
      <c r="J297" s="86"/>
      <c r="K297" s="86"/>
      <c r="L297" s="125"/>
      <c r="M297" s="86"/>
      <c r="N297" s="86"/>
    </row>
    <row r="298" spans="10:14" ht="15.75" customHeight="1">
      <c r="J298" s="86"/>
      <c r="K298" s="86"/>
      <c r="L298" s="125"/>
      <c r="M298" s="86"/>
      <c r="N298" s="86"/>
    </row>
    <row r="299" spans="10:14" ht="15.75" customHeight="1">
      <c r="J299" s="86"/>
      <c r="K299" s="86"/>
      <c r="L299" s="125"/>
      <c r="M299" s="86"/>
      <c r="N299" s="86"/>
    </row>
    <row r="300" spans="10:14" ht="15.75" customHeight="1">
      <c r="J300" s="86"/>
      <c r="K300" s="86"/>
      <c r="L300" s="125"/>
      <c r="M300" s="86"/>
      <c r="N300" s="86"/>
    </row>
    <row r="301" spans="10:14" ht="15.75" customHeight="1">
      <c r="J301" s="86"/>
      <c r="K301" s="86"/>
      <c r="L301" s="125"/>
      <c r="M301" s="86"/>
      <c r="N301" s="86"/>
    </row>
    <row r="302" spans="10:14" ht="15.75" customHeight="1">
      <c r="J302" s="86"/>
      <c r="K302" s="86"/>
      <c r="L302" s="125"/>
      <c r="M302" s="86"/>
      <c r="N302" s="86"/>
    </row>
    <row r="303" spans="10:14" ht="15.75" customHeight="1">
      <c r="J303" s="86"/>
      <c r="K303" s="86"/>
      <c r="L303" s="125"/>
      <c r="M303" s="86"/>
      <c r="N303" s="86"/>
    </row>
    <row r="304" spans="10:14" ht="15.75" customHeight="1">
      <c r="J304" s="86"/>
      <c r="K304" s="86"/>
      <c r="L304" s="125"/>
      <c r="M304" s="86"/>
      <c r="N304" s="86"/>
    </row>
    <row r="305" spans="10:14" ht="15.75" customHeight="1">
      <c r="J305" s="86"/>
      <c r="K305" s="86"/>
      <c r="L305" s="125"/>
      <c r="M305" s="86"/>
      <c r="N305" s="86"/>
    </row>
    <row r="306" spans="10:14" ht="15.75" customHeight="1">
      <c r="J306" s="86"/>
      <c r="K306" s="86"/>
      <c r="L306" s="125"/>
      <c r="M306" s="86"/>
      <c r="N306" s="86"/>
    </row>
    <row r="307" spans="10:14" ht="15.75" customHeight="1">
      <c r="J307" s="86"/>
      <c r="K307" s="86"/>
      <c r="L307" s="125"/>
      <c r="M307" s="86"/>
      <c r="N307" s="86"/>
    </row>
    <row r="308" spans="10:14" ht="15.75" customHeight="1">
      <c r="J308" s="86"/>
      <c r="K308" s="86"/>
      <c r="L308" s="125"/>
      <c r="M308" s="86"/>
      <c r="N308" s="86"/>
    </row>
    <row r="309" spans="10:14" ht="15.75" customHeight="1">
      <c r="J309" s="86"/>
      <c r="K309" s="86"/>
      <c r="L309" s="125"/>
      <c r="M309" s="86"/>
      <c r="N309" s="86"/>
    </row>
    <row r="310" spans="10:14" ht="15.75" customHeight="1">
      <c r="J310" s="86"/>
      <c r="K310" s="86"/>
      <c r="L310" s="125"/>
      <c r="M310" s="86"/>
      <c r="N310" s="86"/>
    </row>
    <row r="311" spans="10:14" ht="15.75" customHeight="1">
      <c r="J311" s="86"/>
      <c r="K311" s="86"/>
      <c r="L311" s="125"/>
      <c r="M311" s="86"/>
      <c r="N311" s="86"/>
    </row>
    <row r="312" spans="10:14" ht="15.75" customHeight="1">
      <c r="J312" s="86"/>
      <c r="K312" s="86"/>
      <c r="L312" s="125"/>
      <c r="M312" s="86"/>
      <c r="N312" s="86"/>
    </row>
    <row r="313" spans="10:14" ht="15.75" customHeight="1">
      <c r="J313" s="86"/>
      <c r="K313" s="86"/>
      <c r="L313" s="125"/>
      <c r="M313" s="86"/>
      <c r="N313" s="86"/>
    </row>
    <row r="314" spans="10:14" ht="15.75" customHeight="1">
      <c r="J314" s="86"/>
      <c r="K314" s="86"/>
      <c r="L314" s="125"/>
      <c r="M314" s="86"/>
      <c r="N314" s="86"/>
    </row>
    <row r="315" spans="10:14" ht="15.75" customHeight="1">
      <c r="J315" s="86"/>
      <c r="K315" s="86"/>
      <c r="L315" s="125"/>
      <c r="M315" s="86"/>
      <c r="N315" s="86"/>
    </row>
    <row r="316" spans="10:14" ht="15.75" customHeight="1">
      <c r="J316" s="86"/>
      <c r="K316" s="86"/>
      <c r="L316" s="125"/>
      <c r="M316" s="86"/>
      <c r="N316" s="86"/>
    </row>
    <row r="317" spans="10:14" ht="15.75" customHeight="1">
      <c r="J317" s="86"/>
      <c r="K317" s="86"/>
      <c r="L317" s="125"/>
      <c r="M317" s="86"/>
      <c r="N317" s="86"/>
    </row>
    <row r="318" spans="10:14" ht="15.75" customHeight="1">
      <c r="J318" s="86"/>
      <c r="K318" s="86"/>
      <c r="L318" s="125"/>
      <c r="M318" s="86"/>
      <c r="N318" s="86"/>
    </row>
    <row r="319" spans="10:14" ht="15.75" customHeight="1">
      <c r="J319" s="86"/>
      <c r="K319" s="86"/>
      <c r="L319" s="125"/>
      <c r="M319" s="86"/>
      <c r="N319" s="86"/>
    </row>
    <row r="320" spans="10:14" ht="15.75" customHeight="1">
      <c r="J320" s="86"/>
      <c r="K320" s="86"/>
      <c r="L320" s="125"/>
      <c r="M320" s="86"/>
      <c r="N320" s="86"/>
    </row>
    <row r="321" spans="10:14" ht="15.75" customHeight="1">
      <c r="J321" s="86"/>
      <c r="K321" s="86"/>
      <c r="L321" s="125"/>
      <c r="M321" s="86"/>
      <c r="N321" s="86"/>
    </row>
    <row r="322" spans="10:14" ht="15.75" customHeight="1">
      <c r="J322" s="86"/>
      <c r="K322" s="86"/>
      <c r="L322" s="125"/>
      <c r="M322" s="86"/>
      <c r="N322" s="86"/>
    </row>
    <row r="323" spans="10:14" ht="15.75" customHeight="1">
      <c r="J323" s="86"/>
      <c r="K323" s="86"/>
      <c r="L323" s="125"/>
      <c r="M323" s="86"/>
      <c r="N323" s="86"/>
    </row>
    <row r="324" spans="10:14" ht="15.75" customHeight="1">
      <c r="J324" s="86"/>
      <c r="K324" s="86"/>
      <c r="L324" s="125"/>
      <c r="M324" s="86"/>
      <c r="N324" s="86"/>
    </row>
    <row r="325" spans="10:14" ht="15.75" customHeight="1">
      <c r="J325" s="86"/>
      <c r="K325" s="86"/>
      <c r="L325" s="125"/>
      <c r="M325" s="86"/>
      <c r="N325" s="86"/>
    </row>
    <row r="326" spans="10:14" ht="15.75" customHeight="1">
      <c r="J326" s="86"/>
      <c r="K326" s="86"/>
      <c r="L326" s="125"/>
      <c r="M326" s="86"/>
      <c r="N326" s="86"/>
    </row>
    <row r="327" spans="10:14" ht="15.75" customHeight="1">
      <c r="J327" s="86"/>
      <c r="K327" s="86"/>
      <c r="L327" s="125"/>
      <c r="M327" s="86"/>
      <c r="N327" s="86"/>
    </row>
    <row r="328" spans="10:14" ht="15.75" customHeight="1">
      <c r="J328" s="86"/>
      <c r="K328" s="86"/>
      <c r="L328" s="125"/>
      <c r="M328" s="86"/>
      <c r="N328" s="86"/>
    </row>
    <row r="329" spans="10:14" ht="15.75" customHeight="1">
      <c r="J329" s="86"/>
      <c r="K329" s="86"/>
      <c r="L329" s="125"/>
      <c r="M329" s="86"/>
      <c r="N329" s="86"/>
    </row>
    <row r="330" spans="10:14" ht="15.75" customHeight="1">
      <c r="J330" s="86"/>
      <c r="K330" s="86"/>
      <c r="L330" s="125"/>
      <c r="M330" s="86"/>
      <c r="N330" s="86"/>
    </row>
    <row r="331" spans="10:14" ht="15.75" customHeight="1">
      <c r="J331" s="86"/>
      <c r="K331" s="86"/>
      <c r="L331" s="125"/>
      <c r="M331" s="86"/>
      <c r="N331" s="86"/>
    </row>
    <row r="332" spans="10:14" ht="15.75" customHeight="1">
      <c r="J332" s="86"/>
      <c r="K332" s="86"/>
      <c r="L332" s="125"/>
      <c r="M332" s="86"/>
      <c r="N332" s="86"/>
    </row>
    <row r="333" spans="10:14" ht="15.75" customHeight="1">
      <c r="J333" s="86"/>
      <c r="K333" s="86"/>
      <c r="L333" s="125"/>
      <c r="M333" s="86"/>
      <c r="N333" s="86"/>
    </row>
    <row r="334" spans="10:14" ht="15.75" customHeight="1">
      <c r="J334" s="86"/>
      <c r="K334" s="86"/>
      <c r="L334" s="125"/>
      <c r="M334" s="86"/>
      <c r="N334" s="86"/>
    </row>
    <row r="335" spans="10:14" ht="15.75" customHeight="1">
      <c r="J335" s="86"/>
      <c r="K335" s="86"/>
      <c r="L335" s="125"/>
      <c r="M335" s="86"/>
      <c r="N335" s="86"/>
    </row>
    <row r="336" spans="10:14" ht="15.75" customHeight="1">
      <c r="J336" s="86"/>
      <c r="K336" s="86"/>
      <c r="L336" s="125"/>
      <c r="M336" s="86"/>
      <c r="N336" s="86"/>
    </row>
    <row r="337" spans="10:14" ht="15.75" customHeight="1">
      <c r="J337" s="86"/>
      <c r="K337" s="86"/>
      <c r="L337" s="125"/>
      <c r="M337" s="86"/>
      <c r="N337" s="86"/>
    </row>
    <row r="338" spans="10:14" ht="15.75" customHeight="1">
      <c r="J338" s="86"/>
      <c r="K338" s="86"/>
      <c r="L338" s="125"/>
      <c r="M338" s="86"/>
      <c r="N338" s="86"/>
    </row>
    <row r="339" spans="10:14" ht="15.75" customHeight="1">
      <c r="J339" s="86"/>
      <c r="K339" s="86"/>
      <c r="L339" s="125"/>
      <c r="M339" s="86"/>
      <c r="N339" s="86"/>
    </row>
    <row r="340" spans="10:14" ht="15.75" customHeight="1">
      <c r="J340" s="86"/>
      <c r="K340" s="86"/>
      <c r="L340" s="125"/>
      <c r="M340" s="86"/>
      <c r="N340" s="86"/>
    </row>
    <row r="341" spans="10:14" ht="15.75" customHeight="1">
      <c r="J341" s="86"/>
      <c r="K341" s="86"/>
      <c r="L341" s="125"/>
      <c r="M341" s="86"/>
      <c r="N341" s="86"/>
    </row>
    <row r="342" spans="10:14" ht="15.75" customHeight="1">
      <c r="J342" s="86"/>
      <c r="K342" s="86"/>
      <c r="L342" s="125"/>
      <c r="M342" s="86"/>
      <c r="N342" s="86"/>
    </row>
    <row r="343" spans="10:14" ht="15.75" customHeight="1">
      <c r="J343" s="86"/>
      <c r="K343" s="86"/>
      <c r="L343" s="125"/>
      <c r="M343" s="86"/>
      <c r="N343" s="86"/>
    </row>
    <row r="344" spans="10:14" ht="15.75" customHeight="1">
      <c r="J344" s="86"/>
      <c r="K344" s="86"/>
      <c r="L344" s="125"/>
      <c r="M344" s="86"/>
      <c r="N344" s="86"/>
    </row>
    <row r="345" spans="10:14" ht="15.75" customHeight="1">
      <c r="J345" s="86"/>
      <c r="K345" s="86"/>
      <c r="L345" s="125"/>
      <c r="M345" s="86"/>
      <c r="N345" s="86"/>
    </row>
    <row r="346" spans="10:14" ht="15.75" customHeight="1">
      <c r="J346" s="86"/>
      <c r="K346" s="86"/>
      <c r="L346" s="125"/>
      <c r="M346" s="86"/>
      <c r="N346" s="86"/>
    </row>
    <row r="347" spans="10:14" ht="15.75" customHeight="1">
      <c r="J347" s="86"/>
      <c r="K347" s="86"/>
      <c r="L347" s="125"/>
      <c r="M347" s="86"/>
      <c r="N347" s="86"/>
    </row>
    <row r="348" spans="10:14" ht="15.75" customHeight="1">
      <c r="J348" s="86"/>
      <c r="K348" s="86"/>
      <c r="L348" s="125"/>
      <c r="M348" s="86"/>
      <c r="N348" s="86"/>
    </row>
    <row r="349" spans="10:14" ht="15.75" customHeight="1">
      <c r="J349" s="86"/>
      <c r="K349" s="86"/>
      <c r="L349" s="125"/>
      <c r="M349" s="86"/>
      <c r="N349" s="86"/>
    </row>
    <row r="350" spans="10:14" ht="15.75" customHeight="1">
      <c r="J350" s="86"/>
      <c r="K350" s="86"/>
      <c r="L350" s="125"/>
      <c r="M350" s="86"/>
      <c r="N350" s="86"/>
    </row>
    <row r="351" spans="10:14" ht="15.75" customHeight="1">
      <c r="J351" s="86"/>
      <c r="K351" s="86"/>
      <c r="L351" s="125"/>
      <c r="M351" s="86"/>
      <c r="N351" s="86"/>
    </row>
    <row r="352" spans="10:14" ht="15.75" customHeight="1">
      <c r="J352" s="86"/>
      <c r="K352" s="86"/>
      <c r="L352" s="125"/>
      <c r="M352" s="86"/>
      <c r="N352" s="86"/>
    </row>
    <row r="353" spans="10:14" ht="15.75" customHeight="1">
      <c r="J353" s="86"/>
      <c r="K353" s="86"/>
      <c r="L353" s="125"/>
      <c r="M353" s="86"/>
      <c r="N353" s="86"/>
    </row>
    <row r="354" spans="10:14" ht="15.75" customHeight="1">
      <c r="J354" s="86"/>
      <c r="K354" s="86"/>
      <c r="L354" s="125"/>
      <c r="M354" s="86"/>
      <c r="N354" s="86"/>
    </row>
    <row r="355" spans="10:14" ht="15.75" customHeight="1">
      <c r="J355" s="86"/>
      <c r="K355" s="86"/>
      <c r="L355" s="125"/>
      <c r="M355" s="86"/>
      <c r="N355" s="86"/>
    </row>
    <row r="356" spans="10:14" ht="15.75" customHeight="1">
      <c r="J356" s="86"/>
      <c r="K356" s="86"/>
      <c r="L356" s="125"/>
      <c r="M356" s="86"/>
      <c r="N356" s="86"/>
    </row>
    <row r="357" spans="10:14" ht="15.75" customHeight="1">
      <c r="J357" s="86"/>
      <c r="K357" s="86"/>
      <c r="L357" s="125"/>
      <c r="M357" s="86"/>
      <c r="N357" s="86"/>
    </row>
    <row r="358" spans="10:14" ht="15.75" customHeight="1">
      <c r="J358" s="86"/>
      <c r="K358" s="86"/>
      <c r="L358" s="125"/>
      <c r="M358" s="86"/>
      <c r="N358" s="86"/>
    </row>
    <row r="359" spans="10:14" ht="15.75" customHeight="1">
      <c r="J359" s="86"/>
      <c r="K359" s="86"/>
      <c r="L359" s="125"/>
      <c r="M359" s="86"/>
      <c r="N359" s="86"/>
    </row>
    <row r="360" spans="10:14" ht="15.75" customHeight="1">
      <c r="J360" s="86"/>
      <c r="K360" s="86"/>
      <c r="L360" s="125"/>
      <c r="M360" s="86"/>
      <c r="N360" s="86"/>
    </row>
    <row r="361" spans="10:14" ht="15.75" customHeight="1">
      <c r="J361" s="86"/>
      <c r="K361" s="86"/>
      <c r="L361" s="125"/>
      <c r="M361" s="86"/>
      <c r="N361" s="86"/>
    </row>
    <row r="362" spans="10:14" ht="15.75" customHeight="1">
      <c r="J362" s="86"/>
      <c r="K362" s="86"/>
      <c r="L362" s="125"/>
      <c r="M362" s="86"/>
      <c r="N362" s="86"/>
    </row>
    <row r="363" spans="10:14" ht="15.75" customHeight="1">
      <c r="J363" s="86"/>
      <c r="K363" s="86"/>
      <c r="L363" s="125"/>
      <c r="M363" s="86"/>
      <c r="N363" s="86"/>
    </row>
    <row r="364" spans="10:14" ht="15.75" customHeight="1">
      <c r="J364" s="86"/>
      <c r="K364" s="86"/>
      <c r="L364" s="125"/>
      <c r="M364" s="86"/>
      <c r="N364" s="86"/>
    </row>
    <row r="365" spans="10:14" ht="15.75" customHeight="1">
      <c r="J365" s="86"/>
      <c r="K365" s="86"/>
      <c r="L365" s="125"/>
      <c r="M365" s="86"/>
      <c r="N365" s="86"/>
    </row>
    <row r="366" spans="10:14" ht="15.75" customHeight="1">
      <c r="J366" s="86"/>
      <c r="K366" s="86"/>
      <c r="L366" s="125"/>
      <c r="M366" s="86"/>
      <c r="N366" s="86"/>
    </row>
    <row r="367" spans="10:14" ht="15.75" customHeight="1">
      <c r="J367" s="86"/>
      <c r="K367" s="86"/>
      <c r="L367" s="125"/>
      <c r="M367" s="86"/>
      <c r="N367" s="86"/>
    </row>
    <row r="368" spans="10:14" ht="15.75" customHeight="1">
      <c r="J368" s="86"/>
      <c r="K368" s="86"/>
      <c r="L368" s="125"/>
      <c r="M368" s="86"/>
      <c r="N368" s="86"/>
    </row>
    <row r="369" spans="10:14" ht="15.75" customHeight="1">
      <c r="J369" s="86"/>
      <c r="K369" s="86"/>
      <c r="L369" s="125"/>
      <c r="M369" s="86"/>
      <c r="N369" s="86"/>
    </row>
    <row r="370" spans="10:14" ht="15.75" customHeight="1">
      <c r="J370" s="86"/>
      <c r="K370" s="86"/>
      <c r="L370" s="125"/>
      <c r="M370" s="86"/>
      <c r="N370" s="86"/>
    </row>
    <row r="371" spans="10:14" ht="15.75" customHeight="1">
      <c r="J371" s="86"/>
      <c r="K371" s="86"/>
      <c r="L371" s="125"/>
      <c r="M371" s="86"/>
      <c r="N371" s="86"/>
    </row>
    <row r="372" spans="10:14" ht="15.75" customHeight="1">
      <c r="J372" s="86"/>
      <c r="K372" s="86"/>
      <c r="L372" s="125"/>
      <c r="M372" s="86"/>
      <c r="N372" s="86"/>
    </row>
    <row r="373" spans="10:14" ht="15.75" customHeight="1">
      <c r="J373" s="86"/>
      <c r="K373" s="86"/>
      <c r="L373" s="125"/>
      <c r="M373" s="86"/>
      <c r="N373" s="86"/>
    </row>
    <row r="374" spans="10:14" ht="15.75" customHeight="1">
      <c r="J374" s="86"/>
      <c r="K374" s="86"/>
      <c r="L374" s="125"/>
      <c r="M374" s="86"/>
      <c r="N374" s="86"/>
    </row>
    <row r="375" spans="10:14" ht="15.75" customHeight="1">
      <c r="J375" s="86"/>
      <c r="K375" s="86"/>
      <c r="L375" s="125"/>
      <c r="M375" s="86"/>
      <c r="N375" s="86"/>
    </row>
    <row r="376" spans="10:14" ht="15.75" customHeight="1">
      <c r="J376" s="86"/>
      <c r="K376" s="86"/>
      <c r="L376" s="125"/>
      <c r="M376" s="86"/>
      <c r="N376" s="86"/>
    </row>
    <row r="377" spans="10:14" ht="15.75" customHeight="1">
      <c r="J377" s="86"/>
      <c r="K377" s="86"/>
      <c r="L377" s="125"/>
      <c r="M377" s="86"/>
      <c r="N377" s="86"/>
    </row>
    <row r="378" spans="10:14" ht="15.75" customHeight="1">
      <c r="J378" s="86"/>
      <c r="K378" s="86"/>
      <c r="L378" s="125"/>
      <c r="M378" s="86"/>
      <c r="N378" s="86"/>
    </row>
    <row r="379" spans="10:14" ht="15.75" customHeight="1">
      <c r="J379" s="86"/>
      <c r="K379" s="86"/>
      <c r="L379" s="125"/>
      <c r="M379" s="86"/>
      <c r="N379" s="86"/>
    </row>
    <row r="380" spans="10:14" ht="15.75" customHeight="1">
      <c r="J380" s="86"/>
      <c r="K380" s="86"/>
      <c r="L380" s="125"/>
      <c r="M380" s="86"/>
      <c r="N380" s="86"/>
    </row>
    <row r="381" spans="10:14" ht="15.75" customHeight="1">
      <c r="J381" s="86"/>
      <c r="K381" s="86"/>
      <c r="L381" s="125"/>
      <c r="M381" s="86"/>
      <c r="N381" s="86"/>
    </row>
    <row r="382" spans="10:14" ht="15.75" customHeight="1">
      <c r="J382" s="86"/>
      <c r="K382" s="86"/>
      <c r="L382" s="125"/>
      <c r="M382" s="86"/>
      <c r="N382" s="86"/>
    </row>
    <row r="383" spans="10:14" ht="15.75" customHeight="1">
      <c r="J383" s="86"/>
      <c r="K383" s="86"/>
      <c r="L383" s="125"/>
      <c r="M383" s="86"/>
      <c r="N383" s="86"/>
    </row>
    <row r="384" spans="10:14" ht="15.75" customHeight="1">
      <c r="J384" s="86"/>
      <c r="K384" s="86"/>
      <c r="L384" s="125"/>
      <c r="M384" s="86"/>
      <c r="N384" s="86"/>
    </row>
    <row r="385" spans="10:14" ht="15.75" customHeight="1">
      <c r="J385" s="86"/>
      <c r="K385" s="86"/>
      <c r="L385" s="125"/>
      <c r="M385" s="86"/>
      <c r="N385" s="86"/>
    </row>
    <row r="386" spans="10:14" ht="15.75" customHeight="1">
      <c r="J386" s="86"/>
      <c r="K386" s="86"/>
      <c r="L386" s="125"/>
      <c r="M386" s="86"/>
      <c r="N386" s="86"/>
    </row>
    <row r="387" spans="10:14" ht="15.75" customHeight="1">
      <c r="J387" s="86"/>
      <c r="K387" s="86"/>
      <c r="L387" s="125"/>
      <c r="M387" s="86"/>
      <c r="N387" s="86"/>
    </row>
    <row r="388" spans="10:14" ht="15.75" customHeight="1">
      <c r="J388" s="86"/>
      <c r="K388" s="86"/>
      <c r="L388" s="125"/>
      <c r="M388" s="86"/>
      <c r="N388" s="86"/>
    </row>
    <row r="389" spans="10:14" ht="15.75" customHeight="1">
      <c r="J389" s="86"/>
      <c r="K389" s="86"/>
      <c r="L389" s="125"/>
      <c r="M389" s="86"/>
      <c r="N389" s="86"/>
    </row>
    <row r="390" spans="10:14" ht="15.75" customHeight="1">
      <c r="J390" s="86"/>
      <c r="K390" s="86"/>
      <c r="L390" s="125"/>
      <c r="M390" s="86"/>
      <c r="N390" s="86"/>
    </row>
    <row r="391" spans="10:14" ht="15.75" customHeight="1">
      <c r="J391" s="86"/>
      <c r="K391" s="86"/>
      <c r="L391" s="125"/>
      <c r="M391" s="86"/>
      <c r="N391" s="86"/>
    </row>
    <row r="392" spans="10:14" ht="15.75" customHeight="1">
      <c r="J392" s="86"/>
      <c r="K392" s="86"/>
      <c r="L392" s="125"/>
      <c r="M392" s="86"/>
      <c r="N392" s="86"/>
    </row>
    <row r="393" spans="10:14" ht="15.75" customHeight="1">
      <c r="J393" s="86"/>
      <c r="K393" s="86"/>
      <c r="L393" s="125"/>
      <c r="M393" s="86"/>
      <c r="N393" s="86"/>
    </row>
    <row r="394" spans="10:14" ht="15.75" customHeight="1">
      <c r="J394" s="86"/>
      <c r="K394" s="86"/>
      <c r="L394" s="125"/>
      <c r="M394" s="86"/>
      <c r="N394" s="86"/>
    </row>
    <row r="395" spans="10:14" ht="15.75" customHeight="1">
      <c r="J395" s="86"/>
      <c r="K395" s="86"/>
      <c r="L395" s="125"/>
      <c r="M395" s="86"/>
      <c r="N395" s="86"/>
    </row>
    <row r="396" spans="10:14" ht="15.75" customHeight="1">
      <c r="J396" s="86"/>
      <c r="K396" s="86"/>
      <c r="L396" s="125"/>
      <c r="M396" s="86"/>
      <c r="N396" s="86"/>
    </row>
    <row r="397" spans="10:14" ht="15.75" customHeight="1">
      <c r="J397" s="86"/>
      <c r="K397" s="86"/>
      <c r="L397" s="125"/>
      <c r="M397" s="86"/>
      <c r="N397" s="86"/>
    </row>
    <row r="398" spans="10:14" ht="15.75" customHeight="1">
      <c r="J398" s="86"/>
      <c r="K398" s="86"/>
      <c r="L398" s="125"/>
      <c r="M398" s="86"/>
      <c r="N398" s="86"/>
    </row>
    <row r="399" spans="10:14" ht="15.75" customHeight="1">
      <c r="J399" s="86"/>
      <c r="K399" s="86"/>
      <c r="L399" s="125"/>
      <c r="M399" s="86"/>
      <c r="N399" s="86"/>
    </row>
    <row r="400" spans="10:14" ht="15.75" customHeight="1">
      <c r="J400" s="86"/>
      <c r="K400" s="86"/>
      <c r="L400" s="125"/>
      <c r="M400" s="86"/>
      <c r="N400" s="86"/>
    </row>
    <row r="401" spans="10:14" ht="15.75" customHeight="1">
      <c r="J401" s="86"/>
      <c r="K401" s="86"/>
      <c r="L401" s="125"/>
      <c r="M401" s="86"/>
      <c r="N401" s="86"/>
    </row>
    <row r="402" spans="10:14" ht="15.75" customHeight="1">
      <c r="J402" s="86"/>
      <c r="K402" s="86"/>
      <c r="L402" s="125"/>
      <c r="M402" s="86"/>
      <c r="N402" s="86"/>
    </row>
    <row r="403" spans="10:14" ht="15.75" customHeight="1">
      <c r="J403" s="86"/>
      <c r="K403" s="86"/>
      <c r="L403" s="125"/>
      <c r="M403" s="86"/>
      <c r="N403" s="86"/>
    </row>
    <row r="404" spans="10:14" ht="15.75" customHeight="1">
      <c r="J404" s="86"/>
      <c r="K404" s="86"/>
      <c r="L404" s="125"/>
      <c r="M404" s="86"/>
      <c r="N404" s="86"/>
    </row>
    <row r="405" spans="10:14" ht="15.75" customHeight="1">
      <c r="J405" s="86"/>
      <c r="K405" s="86"/>
      <c r="L405" s="125"/>
      <c r="M405" s="86"/>
      <c r="N405" s="86"/>
    </row>
    <row r="406" spans="10:14" ht="15.75" customHeight="1">
      <c r="J406" s="86"/>
      <c r="K406" s="86"/>
      <c r="L406" s="125"/>
      <c r="M406" s="86"/>
      <c r="N406" s="86"/>
    </row>
    <row r="407" spans="10:14" ht="15.75" customHeight="1">
      <c r="J407" s="86"/>
      <c r="K407" s="86"/>
      <c r="L407" s="125"/>
      <c r="M407" s="86"/>
      <c r="N407" s="86"/>
    </row>
    <row r="408" spans="10:14" ht="15.75" customHeight="1">
      <c r="J408" s="86"/>
      <c r="K408" s="86"/>
      <c r="L408" s="125"/>
      <c r="M408" s="86"/>
      <c r="N408" s="86"/>
    </row>
    <row r="409" spans="10:14" ht="15.75" customHeight="1">
      <c r="J409" s="86"/>
      <c r="K409" s="86"/>
      <c r="L409" s="125"/>
      <c r="M409" s="86"/>
      <c r="N409" s="86"/>
    </row>
    <row r="410" spans="10:14" ht="15.75" customHeight="1">
      <c r="J410" s="86"/>
      <c r="K410" s="86"/>
      <c r="L410" s="125"/>
      <c r="M410" s="86"/>
      <c r="N410" s="86"/>
    </row>
    <row r="411" spans="10:14" ht="15.75" customHeight="1">
      <c r="J411" s="86"/>
      <c r="K411" s="86"/>
      <c r="L411" s="125"/>
      <c r="M411" s="86"/>
      <c r="N411" s="86"/>
    </row>
    <row r="412" spans="10:14" ht="15.75" customHeight="1">
      <c r="J412" s="86"/>
      <c r="K412" s="86"/>
      <c r="L412" s="125"/>
      <c r="M412" s="86"/>
      <c r="N412" s="86"/>
    </row>
    <row r="413" spans="10:14" ht="15.75" customHeight="1">
      <c r="J413" s="86"/>
      <c r="K413" s="86"/>
      <c r="L413" s="125"/>
      <c r="M413" s="86"/>
      <c r="N413" s="86"/>
    </row>
    <row r="414" spans="10:14" ht="15.75" customHeight="1">
      <c r="J414" s="86"/>
      <c r="K414" s="86"/>
      <c r="L414" s="125"/>
      <c r="M414" s="86"/>
      <c r="N414" s="86"/>
    </row>
    <row r="415" spans="10:14" ht="15.75" customHeight="1">
      <c r="J415" s="86"/>
      <c r="K415" s="86"/>
      <c r="L415" s="125"/>
      <c r="M415" s="86"/>
      <c r="N415" s="86"/>
    </row>
    <row r="416" spans="10:14" ht="15.75" customHeight="1">
      <c r="J416" s="86"/>
      <c r="K416" s="86"/>
      <c r="L416" s="125"/>
      <c r="M416" s="86"/>
      <c r="N416" s="86"/>
    </row>
    <row r="417" spans="10:14" ht="15.75" customHeight="1">
      <c r="J417" s="86"/>
      <c r="K417" s="86"/>
      <c r="L417" s="125"/>
      <c r="M417" s="86"/>
      <c r="N417" s="86"/>
    </row>
    <row r="418" spans="10:14" ht="15.75" customHeight="1">
      <c r="J418" s="86"/>
      <c r="K418" s="86"/>
      <c r="L418" s="125"/>
      <c r="M418" s="86"/>
      <c r="N418" s="86"/>
    </row>
    <row r="419" spans="10:14" ht="15.75" customHeight="1">
      <c r="J419" s="86"/>
      <c r="K419" s="86"/>
      <c r="L419" s="125"/>
      <c r="M419" s="86"/>
      <c r="N419" s="86"/>
    </row>
    <row r="420" spans="10:14" ht="15.75" customHeight="1">
      <c r="J420" s="86"/>
      <c r="K420" s="86"/>
      <c r="L420" s="125"/>
      <c r="M420" s="86"/>
      <c r="N420" s="86"/>
    </row>
    <row r="421" spans="10:14" ht="15.75" customHeight="1">
      <c r="J421" s="86"/>
      <c r="K421" s="86"/>
      <c r="L421" s="125"/>
      <c r="M421" s="86"/>
      <c r="N421" s="86"/>
    </row>
    <row r="422" spans="10:14" ht="15.75" customHeight="1">
      <c r="J422" s="86"/>
      <c r="K422" s="86"/>
      <c r="L422" s="125"/>
      <c r="M422" s="86"/>
      <c r="N422" s="86"/>
    </row>
    <row r="423" spans="10:14" ht="15.75" customHeight="1">
      <c r="J423" s="86"/>
      <c r="K423" s="86"/>
      <c r="L423" s="125"/>
      <c r="M423" s="86"/>
      <c r="N423" s="86"/>
    </row>
    <row r="424" spans="10:14" ht="15.75" customHeight="1">
      <c r="J424" s="86"/>
      <c r="K424" s="86"/>
      <c r="L424" s="125"/>
      <c r="M424" s="86"/>
      <c r="N424" s="86"/>
    </row>
    <row r="425" spans="10:14" ht="15.75" customHeight="1">
      <c r="J425" s="86"/>
      <c r="K425" s="86"/>
      <c r="L425" s="125"/>
      <c r="M425" s="86"/>
      <c r="N425" s="86"/>
    </row>
    <row r="426" spans="10:14" ht="15.75" customHeight="1">
      <c r="J426" s="86"/>
      <c r="K426" s="86"/>
      <c r="L426" s="125"/>
      <c r="M426" s="86"/>
      <c r="N426" s="86"/>
    </row>
    <row r="427" spans="10:14" ht="15.75" customHeight="1">
      <c r="J427" s="86"/>
      <c r="K427" s="86"/>
      <c r="L427" s="125"/>
      <c r="M427" s="86"/>
      <c r="N427" s="86"/>
    </row>
    <row r="428" spans="10:14" ht="15.75" customHeight="1">
      <c r="J428" s="86"/>
      <c r="K428" s="86"/>
      <c r="L428" s="125"/>
      <c r="M428" s="86"/>
      <c r="N428" s="86"/>
    </row>
    <row r="429" spans="10:14" ht="15.75" customHeight="1">
      <c r="J429" s="86"/>
      <c r="K429" s="86"/>
      <c r="L429" s="125"/>
      <c r="M429" s="86"/>
      <c r="N429" s="86"/>
    </row>
    <row r="430" spans="10:14" ht="15.75" customHeight="1">
      <c r="J430" s="86"/>
      <c r="K430" s="86"/>
      <c r="L430" s="125"/>
      <c r="M430" s="86"/>
      <c r="N430" s="86"/>
    </row>
    <row r="431" spans="10:14" ht="15.75" customHeight="1">
      <c r="J431" s="86"/>
      <c r="K431" s="86"/>
      <c r="L431" s="125"/>
      <c r="M431" s="86"/>
      <c r="N431" s="86"/>
    </row>
    <row r="432" spans="10:14" ht="15.75" customHeight="1">
      <c r="J432" s="86"/>
      <c r="K432" s="86"/>
      <c r="L432" s="125"/>
      <c r="M432" s="86"/>
      <c r="N432" s="86"/>
    </row>
    <row r="433" spans="10:14" ht="15.75" customHeight="1">
      <c r="J433" s="86"/>
      <c r="K433" s="86"/>
      <c r="L433" s="125"/>
      <c r="M433" s="86"/>
      <c r="N433" s="86"/>
    </row>
    <row r="434" spans="10:14" ht="15.75" customHeight="1">
      <c r="J434" s="86"/>
      <c r="K434" s="86"/>
      <c r="L434" s="125"/>
      <c r="M434" s="86"/>
      <c r="N434" s="86"/>
    </row>
    <row r="435" spans="10:14" ht="15.75" customHeight="1">
      <c r="J435" s="86"/>
      <c r="K435" s="86"/>
      <c r="L435" s="125"/>
      <c r="M435" s="86"/>
      <c r="N435" s="86"/>
    </row>
    <row r="436" spans="10:14" ht="15.75" customHeight="1">
      <c r="J436" s="86"/>
      <c r="K436" s="86"/>
      <c r="L436" s="125"/>
      <c r="M436" s="86"/>
      <c r="N436" s="86"/>
    </row>
    <row r="437" spans="10:14" ht="15.75" customHeight="1">
      <c r="J437" s="86"/>
      <c r="K437" s="86"/>
      <c r="L437" s="125"/>
      <c r="M437" s="86"/>
      <c r="N437" s="86"/>
    </row>
    <row r="438" spans="10:14" ht="15.75" customHeight="1">
      <c r="J438" s="86"/>
      <c r="K438" s="86"/>
      <c r="L438" s="125"/>
      <c r="M438" s="86"/>
      <c r="N438" s="86"/>
    </row>
    <row r="439" spans="10:14" ht="15.75" customHeight="1">
      <c r="J439" s="86"/>
      <c r="K439" s="86"/>
      <c r="L439" s="125"/>
      <c r="M439" s="86"/>
      <c r="N439" s="86"/>
    </row>
    <row r="440" spans="10:14" ht="15.75" customHeight="1">
      <c r="J440" s="86"/>
      <c r="K440" s="86"/>
      <c r="L440" s="125"/>
      <c r="M440" s="86"/>
      <c r="N440" s="86"/>
    </row>
    <row r="441" spans="10:14" ht="15.75" customHeight="1">
      <c r="J441" s="86"/>
      <c r="K441" s="86"/>
      <c r="L441" s="125"/>
      <c r="M441" s="86"/>
      <c r="N441" s="86"/>
    </row>
    <row r="442" spans="10:14" ht="15.75" customHeight="1">
      <c r="J442" s="86"/>
      <c r="K442" s="86"/>
      <c r="L442" s="125"/>
      <c r="M442" s="86"/>
      <c r="N442" s="86"/>
    </row>
    <row r="443" spans="10:14" ht="15.75" customHeight="1">
      <c r="J443" s="86"/>
      <c r="K443" s="86"/>
      <c r="L443" s="125"/>
      <c r="M443" s="86"/>
      <c r="N443" s="86"/>
    </row>
    <row r="444" spans="10:14" ht="15.75" customHeight="1">
      <c r="J444" s="86"/>
      <c r="K444" s="86"/>
      <c r="L444" s="125"/>
      <c r="M444" s="86"/>
      <c r="N444" s="86"/>
    </row>
    <row r="445" spans="10:14" ht="15.75" customHeight="1">
      <c r="J445" s="86"/>
      <c r="K445" s="86"/>
      <c r="L445" s="125"/>
      <c r="M445" s="86"/>
      <c r="N445" s="86"/>
    </row>
    <row r="446" spans="10:14" ht="15.75" customHeight="1">
      <c r="J446" s="86"/>
      <c r="K446" s="86"/>
      <c r="L446" s="125"/>
      <c r="M446" s="86"/>
      <c r="N446" s="86"/>
    </row>
    <row r="447" spans="10:14" ht="15.75" customHeight="1">
      <c r="J447" s="86"/>
      <c r="K447" s="86"/>
      <c r="L447" s="125"/>
      <c r="M447" s="86"/>
      <c r="N447" s="86"/>
    </row>
    <row r="448" spans="10:14" ht="15.75" customHeight="1">
      <c r="J448" s="86"/>
      <c r="K448" s="86"/>
      <c r="L448" s="125"/>
      <c r="M448" s="86"/>
      <c r="N448" s="86"/>
    </row>
    <row r="449" spans="10:14" ht="15.75" customHeight="1">
      <c r="J449" s="86"/>
      <c r="K449" s="86"/>
      <c r="L449" s="125"/>
      <c r="M449" s="86"/>
      <c r="N449" s="86"/>
    </row>
    <row r="450" spans="10:14" ht="15.75" customHeight="1">
      <c r="J450" s="86"/>
      <c r="K450" s="86"/>
      <c r="L450" s="125"/>
      <c r="M450" s="86"/>
      <c r="N450" s="86"/>
    </row>
    <row r="451" spans="10:14" ht="15.75" customHeight="1">
      <c r="J451" s="86"/>
      <c r="K451" s="86"/>
      <c r="L451" s="125"/>
      <c r="M451" s="86"/>
      <c r="N451" s="86"/>
    </row>
    <row r="452" spans="10:14" ht="15.75" customHeight="1">
      <c r="J452" s="86"/>
      <c r="K452" s="86"/>
      <c r="L452" s="125"/>
      <c r="M452" s="86"/>
      <c r="N452" s="86"/>
    </row>
    <row r="453" spans="10:14" ht="15.75" customHeight="1">
      <c r="J453" s="86"/>
      <c r="K453" s="86"/>
      <c r="L453" s="125"/>
      <c r="M453" s="86"/>
      <c r="N453" s="86"/>
    </row>
    <row r="454" spans="10:14" ht="15.75" customHeight="1">
      <c r="J454" s="86"/>
      <c r="K454" s="86"/>
      <c r="L454" s="125"/>
      <c r="M454" s="86"/>
      <c r="N454" s="86"/>
    </row>
    <row r="455" spans="10:14" ht="15.75" customHeight="1">
      <c r="J455" s="86"/>
      <c r="K455" s="86"/>
      <c r="L455" s="125"/>
      <c r="M455" s="86"/>
      <c r="N455" s="86"/>
    </row>
    <row r="456" spans="10:14" ht="15.75" customHeight="1">
      <c r="J456" s="86"/>
      <c r="K456" s="86"/>
      <c r="L456" s="125"/>
      <c r="M456" s="86"/>
      <c r="N456" s="86"/>
    </row>
    <row r="457" spans="10:14" ht="15.75" customHeight="1">
      <c r="J457" s="86"/>
      <c r="K457" s="86"/>
      <c r="L457" s="125"/>
      <c r="M457" s="86"/>
      <c r="N457" s="86"/>
    </row>
    <row r="458" spans="10:14" ht="15.75" customHeight="1">
      <c r="J458" s="86"/>
      <c r="K458" s="86"/>
      <c r="L458" s="125"/>
      <c r="M458" s="86"/>
      <c r="N458" s="86"/>
    </row>
    <row r="459" spans="10:14" ht="15.75" customHeight="1">
      <c r="J459" s="86"/>
      <c r="K459" s="86"/>
      <c r="L459" s="125"/>
      <c r="M459" s="86"/>
      <c r="N459" s="86"/>
    </row>
    <row r="460" spans="10:14" ht="15.75" customHeight="1">
      <c r="J460" s="86"/>
      <c r="K460" s="86"/>
      <c r="L460" s="125"/>
      <c r="M460" s="86"/>
      <c r="N460" s="86"/>
    </row>
    <row r="461" spans="10:14" ht="15.75" customHeight="1">
      <c r="J461" s="86"/>
      <c r="K461" s="86"/>
      <c r="L461" s="125"/>
      <c r="M461" s="86"/>
      <c r="N461" s="86"/>
    </row>
    <row r="462" spans="10:14" ht="15.75" customHeight="1">
      <c r="J462" s="86"/>
      <c r="K462" s="86"/>
      <c r="L462" s="125"/>
      <c r="M462" s="86"/>
      <c r="N462" s="86"/>
    </row>
    <row r="463" spans="10:14" ht="15.75" customHeight="1">
      <c r="J463" s="86"/>
      <c r="K463" s="86"/>
      <c r="L463" s="125"/>
      <c r="M463" s="86"/>
      <c r="N463" s="86"/>
    </row>
    <row r="464" spans="10:14" ht="15.75" customHeight="1">
      <c r="J464" s="86"/>
      <c r="K464" s="86"/>
      <c r="L464" s="125"/>
      <c r="M464" s="86"/>
      <c r="N464" s="86"/>
    </row>
    <row r="465" spans="10:14" ht="15.75" customHeight="1">
      <c r="J465" s="86"/>
      <c r="K465" s="86"/>
      <c r="L465" s="125"/>
      <c r="M465" s="86"/>
      <c r="N465" s="86"/>
    </row>
    <row r="466" spans="10:14" ht="15.75" customHeight="1">
      <c r="J466" s="86"/>
      <c r="K466" s="86"/>
      <c r="L466" s="125"/>
      <c r="M466" s="86"/>
      <c r="N466" s="86"/>
    </row>
    <row r="467" spans="10:14" ht="15.75" customHeight="1">
      <c r="J467" s="86"/>
      <c r="K467" s="86"/>
      <c r="L467" s="125"/>
      <c r="M467" s="86"/>
      <c r="N467" s="86"/>
    </row>
    <row r="468" spans="10:14" ht="15.75" customHeight="1">
      <c r="J468" s="86"/>
      <c r="K468" s="86"/>
      <c r="L468" s="125"/>
      <c r="M468" s="86"/>
      <c r="N468" s="86"/>
    </row>
    <row r="469" spans="10:14" ht="15.75" customHeight="1">
      <c r="J469" s="86"/>
      <c r="K469" s="86"/>
      <c r="L469" s="125"/>
      <c r="M469" s="86"/>
      <c r="N469" s="86"/>
    </row>
    <row r="470" spans="10:14" ht="15.75" customHeight="1">
      <c r="J470" s="86"/>
      <c r="K470" s="86"/>
      <c r="L470" s="125"/>
      <c r="M470" s="86"/>
      <c r="N470" s="86"/>
    </row>
    <row r="471" spans="10:14" ht="15.75" customHeight="1">
      <c r="J471" s="86"/>
      <c r="K471" s="86"/>
      <c r="L471" s="125"/>
      <c r="M471" s="86"/>
      <c r="N471" s="86"/>
    </row>
    <row r="472" spans="10:14" ht="15.75" customHeight="1">
      <c r="J472" s="86"/>
      <c r="K472" s="86"/>
      <c r="L472" s="125"/>
      <c r="M472" s="86"/>
      <c r="N472" s="86"/>
    </row>
    <row r="473" spans="10:14" ht="15.75" customHeight="1">
      <c r="J473" s="86"/>
      <c r="K473" s="86"/>
      <c r="L473" s="125"/>
      <c r="M473" s="86"/>
      <c r="N473" s="86"/>
    </row>
    <row r="474" spans="10:14" ht="15.75" customHeight="1">
      <c r="J474" s="86"/>
      <c r="K474" s="86"/>
      <c r="L474" s="125"/>
      <c r="M474" s="86"/>
      <c r="N474" s="86"/>
    </row>
    <row r="475" spans="10:14" ht="15.75" customHeight="1">
      <c r="J475" s="86"/>
      <c r="K475" s="86"/>
      <c r="L475" s="125"/>
      <c r="M475" s="86"/>
      <c r="N475" s="86"/>
    </row>
    <row r="476" spans="10:14" ht="15.75" customHeight="1">
      <c r="J476" s="86"/>
      <c r="K476" s="86"/>
      <c r="L476" s="125"/>
      <c r="M476" s="86"/>
      <c r="N476" s="86"/>
    </row>
    <row r="477" spans="10:14" ht="15.75" customHeight="1">
      <c r="J477" s="86"/>
      <c r="K477" s="86"/>
      <c r="L477" s="125"/>
      <c r="M477" s="86"/>
      <c r="N477" s="86"/>
    </row>
    <row r="478" spans="10:14" ht="15.75" customHeight="1">
      <c r="J478" s="86"/>
      <c r="K478" s="86"/>
      <c r="L478" s="125"/>
      <c r="M478" s="86"/>
      <c r="N478" s="86"/>
    </row>
    <row r="479" spans="10:14" ht="15.75" customHeight="1">
      <c r="J479" s="86"/>
      <c r="K479" s="86"/>
      <c r="L479" s="125"/>
      <c r="M479" s="86"/>
      <c r="N479" s="86"/>
    </row>
    <row r="480" spans="10:14" ht="15.75" customHeight="1">
      <c r="J480" s="86"/>
      <c r="K480" s="86"/>
      <c r="L480" s="125"/>
      <c r="M480" s="86"/>
      <c r="N480" s="86"/>
    </row>
    <row r="481" spans="10:14" ht="15.75" customHeight="1">
      <c r="J481" s="86"/>
      <c r="K481" s="86"/>
      <c r="L481" s="125"/>
      <c r="M481" s="86"/>
      <c r="N481" s="86"/>
    </row>
    <row r="482" spans="10:14" ht="15.75" customHeight="1">
      <c r="J482" s="86"/>
      <c r="K482" s="86"/>
      <c r="L482" s="125"/>
      <c r="M482" s="86"/>
      <c r="N482" s="86"/>
    </row>
    <row r="483" spans="10:14" ht="15.75" customHeight="1">
      <c r="J483" s="86"/>
      <c r="K483" s="86"/>
      <c r="L483" s="125"/>
      <c r="M483" s="86"/>
      <c r="N483" s="86"/>
    </row>
    <row r="484" spans="10:14" ht="15.75" customHeight="1">
      <c r="J484" s="86"/>
      <c r="K484" s="86"/>
      <c r="L484" s="125"/>
      <c r="M484" s="86"/>
      <c r="N484" s="86"/>
    </row>
    <row r="485" spans="10:14" ht="15.75" customHeight="1">
      <c r="J485" s="86"/>
      <c r="K485" s="86"/>
      <c r="L485" s="125"/>
      <c r="M485" s="86"/>
      <c r="N485" s="86"/>
    </row>
    <row r="486" spans="10:14" ht="15.75" customHeight="1">
      <c r="J486" s="86"/>
      <c r="K486" s="86"/>
      <c r="L486" s="125"/>
      <c r="M486" s="86"/>
      <c r="N486" s="86"/>
    </row>
    <row r="487" spans="10:14" ht="15.75" customHeight="1">
      <c r="J487" s="86"/>
      <c r="K487" s="86"/>
      <c r="L487" s="125"/>
      <c r="M487" s="86"/>
      <c r="N487" s="86"/>
    </row>
    <row r="488" spans="10:14" ht="15.75" customHeight="1">
      <c r="J488" s="86"/>
      <c r="K488" s="86"/>
      <c r="L488" s="125"/>
      <c r="M488" s="86"/>
      <c r="N488" s="86"/>
    </row>
    <row r="489" spans="10:14" ht="15.75" customHeight="1">
      <c r="J489" s="86"/>
      <c r="K489" s="86"/>
      <c r="L489" s="125"/>
      <c r="M489" s="86"/>
      <c r="N489" s="86"/>
    </row>
    <row r="490" spans="10:14" ht="15.75" customHeight="1">
      <c r="J490" s="86"/>
      <c r="K490" s="86"/>
      <c r="L490" s="125"/>
      <c r="M490" s="86"/>
      <c r="N490" s="86"/>
    </row>
    <row r="491" spans="10:14" ht="15.75" customHeight="1">
      <c r="J491" s="86"/>
      <c r="K491" s="86"/>
      <c r="L491" s="125"/>
      <c r="M491" s="86"/>
      <c r="N491" s="86"/>
    </row>
    <row r="492" spans="10:14" ht="15.75" customHeight="1">
      <c r="J492" s="86"/>
      <c r="K492" s="86"/>
      <c r="L492" s="125"/>
      <c r="M492" s="86"/>
      <c r="N492" s="86"/>
    </row>
    <row r="493" spans="10:14" ht="15.75" customHeight="1">
      <c r="J493" s="86"/>
      <c r="K493" s="86"/>
      <c r="L493" s="125"/>
      <c r="M493" s="86"/>
      <c r="N493" s="86"/>
    </row>
    <row r="494" spans="10:14" ht="15.75" customHeight="1">
      <c r="J494" s="86"/>
      <c r="K494" s="86"/>
      <c r="L494" s="125"/>
      <c r="M494" s="86"/>
      <c r="N494" s="86"/>
    </row>
    <row r="495" spans="10:14" ht="15.75" customHeight="1">
      <c r="J495" s="86"/>
      <c r="K495" s="86"/>
      <c r="L495" s="125"/>
      <c r="M495" s="86"/>
      <c r="N495" s="86"/>
    </row>
    <row r="496" spans="10:14" ht="15.75" customHeight="1">
      <c r="J496" s="86"/>
      <c r="K496" s="86"/>
      <c r="L496" s="125"/>
      <c r="M496" s="86"/>
      <c r="N496" s="86"/>
    </row>
    <row r="497" spans="10:14" ht="15.75" customHeight="1">
      <c r="J497" s="86"/>
      <c r="K497" s="86"/>
      <c r="L497" s="125"/>
      <c r="M497" s="86"/>
      <c r="N497" s="86"/>
    </row>
    <row r="498" spans="10:14" ht="15.75" customHeight="1">
      <c r="J498" s="86"/>
      <c r="K498" s="86"/>
      <c r="L498" s="125"/>
      <c r="M498" s="86"/>
      <c r="N498" s="86"/>
    </row>
    <row r="499" spans="10:14" ht="15.75" customHeight="1">
      <c r="J499" s="86"/>
      <c r="K499" s="86"/>
      <c r="L499" s="125"/>
      <c r="M499" s="86"/>
      <c r="N499" s="86"/>
    </row>
    <row r="500" spans="10:14" ht="15.75" customHeight="1">
      <c r="J500" s="86"/>
      <c r="K500" s="86"/>
      <c r="L500" s="125"/>
      <c r="M500" s="86"/>
      <c r="N500" s="86"/>
    </row>
    <row r="501" spans="10:14" ht="15.75" customHeight="1">
      <c r="J501" s="86"/>
      <c r="K501" s="86"/>
      <c r="L501" s="125"/>
      <c r="M501" s="86"/>
      <c r="N501" s="86"/>
    </row>
    <row r="502" spans="10:14" ht="15.75" customHeight="1">
      <c r="J502" s="86"/>
      <c r="K502" s="86"/>
      <c r="L502" s="125"/>
      <c r="M502" s="86"/>
      <c r="N502" s="86"/>
    </row>
    <row r="503" spans="10:14" ht="15.75" customHeight="1">
      <c r="J503" s="86"/>
      <c r="K503" s="86"/>
      <c r="L503" s="125"/>
      <c r="M503" s="86"/>
      <c r="N503" s="86"/>
    </row>
    <row r="504" spans="10:14" ht="15.75" customHeight="1">
      <c r="J504" s="86"/>
      <c r="K504" s="86"/>
      <c r="L504" s="125"/>
      <c r="M504" s="86"/>
      <c r="N504" s="86"/>
    </row>
    <row r="505" spans="10:14" ht="15.75" customHeight="1">
      <c r="J505" s="86"/>
      <c r="K505" s="86"/>
      <c r="L505" s="125"/>
      <c r="M505" s="86"/>
      <c r="N505" s="86"/>
    </row>
    <row r="506" spans="10:14" ht="15.75" customHeight="1">
      <c r="J506" s="86"/>
      <c r="K506" s="86"/>
      <c r="L506" s="125"/>
      <c r="M506" s="86"/>
      <c r="N506" s="86"/>
    </row>
    <row r="507" spans="10:14" ht="15.75" customHeight="1">
      <c r="J507" s="86"/>
      <c r="K507" s="86"/>
      <c r="L507" s="125"/>
      <c r="M507" s="86"/>
      <c r="N507" s="86"/>
    </row>
    <row r="508" spans="10:14" ht="15.75" customHeight="1">
      <c r="J508" s="86"/>
      <c r="K508" s="86"/>
      <c r="L508" s="125"/>
      <c r="M508" s="86"/>
      <c r="N508" s="86"/>
    </row>
    <row r="509" spans="10:14" ht="15.75" customHeight="1">
      <c r="J509" s="86"/>
      <c r="K509" s="86"/>
      <c r="L509" s="125"/>
      <c r="M509" s="86"/>
      <c r="N509" s="86"/>
    </row>
    <row r="510" spans="10:14" ht="15.75" customHeight="1">
      <c r="J510" s="86"/>
      <c r="K510" s="86"/>
      <c r="L510" s="125"/>
      <c r="M510" s="86"/>
      <c r="N510" s="86"/>
    </row>
    <row r="511" spans="10:14" ht="15.75" customHeight="1">
      <c r="J511" s="86"/>
      <c r="K511" s="86"/>
      <c r="L511" s="125"/>
      <c r="M511" s="86"/>
      <c r="N511" s="86"/>
    </row>
    <row r="512" spans="10:14" ht="15.75" customHeight="1">
      <c r="J512" s="86"/>
      <c r="K512" s="86"/>
      <c r="L512" s="125"/>
      <c r="M512" s="86"/>
      <c r="N512" s="86"/>
    </row>
    <row r="513" spans="10:14" ht="15.75" customHeight="1">
      <c r="J513" s="86"/>
      <c r="K513" s="86"/>
      <c r="L513" s="125"/>
      <c r="M513" s="86"/>
      <c r="N513" s="86"/>
    </row>
    <row r="514" spans="10:14" ht="15.75" customHeight="1">
      <c r="J514" s="86"/>
      <c r="K514" s="86"/>
      <c r="L514" s="125"/>
      <c r="M514" s="86"/>
      <c r="N514" s="86"/>
    </row>
    <row r="515" spans="10:14" ht="15.75" customHeight="1">
      <c r="J515" s="86"/>
      <c r="K515" s="86"/>
      <c r="L515" s="125"/>
      <c r="M515" s="86"/>
      <c r="N515" s="86"/>
    </row>
    <row r="516" spans="10:14" ht="15.75" customHeight="1">
      <c r="J516" s="86"/>
      <c r="K516" s="86"/>
      <c r="L516" s="125"/>
      <c r="M516" s="86"/>
      <c r="N516" s="86"/>
    </row>
    <row r="517" spans="10:14" ht="15.75" customHeight="1">
      <c r="J517" s="86"/>
      <c r="K517" s="86"/>
      <c r="L517" s="125"/>
      <c r="M517" s="86"/>
      <c r="N517" s="86"/>
    </row>
    <row r="518" spans="10:14" ht="15.75" customHeight="1">
      <c r="J518" s="86"/>
      <c r="K518" s="86"/>
      <c r="L518" s="125"/>
      <c r="M518" s="86"/>
      <c r="N518" s="86"/>
    </row>
    <row r="519" spans="10:14" ht="15.75" customHeight="1">
      <c r="J519" s="86"/>
      <c r="K519" s="86"/>
      <c r="L519" s="125"/>
      <c r="M519" s="86"/>
      <c r="N519" s="86"/>
    </row>
    <row r="520" spans="10:14" ht="15.75" customHeight="1">
      <c r="J520" s="86"/>
      <c r="K520" s="86"/>
      <c r="L520" s="125"/>
      <c r="M520" s="86"/>
      <c r="N520" s="86"/>
    </row>
    <row r="521" spans="10:14" ht="15.75" customHeight="1">
      <c r="J521" s="86"/>
      <c r="K521" s="86"/>
      <c r="L521" s="125"/>
      <c r="M521" s="86"/>
      <c r="N521" s="86"/>
    </row>
    <row r="522" spans="10:14" ht="15.75" customHeight="1">
      <c r="J522" s="86"/>
      <c r="K522" s="86"/>
      <c r="L522" s="125"/>
      <c r="M522" s="86"/>
      <c r="N522" s="86"/>
    </row>
    <row r="523" spans="10:14" ht="15.75" customHeight="1">
      <c r="J523" s="86"/>
      <c r="K523" s="86"/>
      <c r="L523" s="125"/>
      <c r="M523" s="86"/>
      <c r="N523" s="86"/>
    </row>
    <row r="524" spans="10:14" ht="15.75" customHeight="1">
      <c r="J524" s="86"/>
      <c r="K524" s="86"/>
      <c r="L524" s="125"/>
      <c r="M524" s="86"/>
      <c r="N524" s="86"/>
    </row>
    <row r="525" spans="10:14" ht="15.75" customHeight="1">
      <c r="J525" s="86"/>
      <c r="K525" s="86"/>
      <c r="L525" s="125"/>
      <c r="M525" s="86"/>
      <c r="N525" s="86"/>
    </row>
    <row r="526" spans="10:14" ht="15.75" customHeight="1">
      <c r="J526" s="86"/>
      <c r="K526" s="86"/>
      <c r="L526" s="125"/>
      <c r="M526" s="86"/>
      <c r="N526" s="86"/>
    </row>
    <row r="527" spans="10:14" ht="15.75" customHeight="1">
      <c r="J527" s="86"/>
      <c r="K527" s="86"/>
      <c r="L527" s="125"/>
      <c r="M527" s="86"/>
      <c r="N527" s="86"/>
    </row>
    <row r="528" spans="10:14" ht="15.75" customHeight="1">
      <c r="J528" s="86"/>
      <c r="K528" s="86"/>
      <c r="L528" s="125"/>
      <c r="M528" s="86"/>
      <c r="N528" s="86"/>
    </row>
    <row r="529" spans="10:14" ht="15.75" customHeight="1">
      <c r="J529" s="86"/>
      <c r="K529" s="86"/>
      <c r="L529" s="125"/>
      <c r="M529" s="86"/>
      <c r="N529" s="86"/>
    </row>
    <row r="530" spans="10:14" ht="15.75" customHeight="1">
      <c r="J530" s="86"/>
      <c r="K530" s="86"/>
      <c r="L530" s="125"/>
      <c r="M530" s="86"/>
      <c r="N530" s="86"/>
    </row>
    <row r="531" spans="10:14" ht="15.75" customHeight="1">
      <c r="J531" s="86"/>
      <c r="K531" s="86"/>
      <c r="L531" s="125"/>
      <c r="M531" s="86"/>
      <c r="N531" s="86"/>
    </row>
    <row r="532" spans="10:14" ht="15.75" customHeight="1">
      <c r="J532" s="86"/>
      <c r="K532" s="86"/>
      <c r="L532" s="125"/>
      <c r="M532" s="86"/>
      <c r="N532" s="86"/>
    </row>
    <row r="533" spans="10:14" ht="15.75" customHeight="1">
      <c r="J533" s="86"/>
      <c r="K533" s="86"/>
      <c r="L533" s="125"/>
      <c r="M533" s="86"/>
      <c r="N533" s="86"/>
    </row>
    <row r="534" spans="10:14" ht="15.75" customHeight="1">
      <c r="J534" s="86"/>
      <c r="K534" s="86"/>
      <c r="L534" s="125"/>
      <c r="M534" s="86"/>
      <c r="N534" s="86"/>
    </row>
    <row r="535" spans="10:14" ht="15.75" customHeight="1">
      <c r="J535" s="86"/>
      <c r="K535" s="86"/>
      <c r="L535" s="125"/>
      <c r="M535" s="86"/>
      <c r="N535" s="86"/>
    </row>
    <row r="536" spans="10:14" ht="15.75" customHeight="1">
      <c r="J536" s="86"/>
      <c r="K536" s="86"/>
      <c r="L536" s="125"/>
      <c r="M536" s="86"/>
      <c r="N536" s="86"/>
    </row>
    <row r="537" spans="10:14" ht="15.75" customHeight="1">
      <c r="J537" s="86"/>
      <c r="K537" s="86"/>
      <c r="L537" s="125"/>
      <c r="M537" s="86"/>
      <c r="N537" s="86"/>
    </row>
    <row r="538" spans="10:14" ht="15.75" customHeight="1">
      <c r="J538" s="86"/>
      <c r="K538" s="86"/>
      <c r="L538" s="125"/>
      <c r="M538" s="86"/>
      <c r="N538" s="86"/>
    </row>
    <row r="539" spans="10:14" ht="15.75" customHeight="1">
      <c r="J539" s="86"/>
      <c r="K539" s="86"/>
      <c r="L539" s="125"/>
      <c r="M539" s="86"/>
      <c r="N539" s="86"/>
    </row>
    <row r="540" spans="10:14" ht="15.75" customHeight="1">
      <c r="J540" s="86"/>
      <c r="K540" s="86"/>
      <c r="L540" s="125"/>
      <c r="M540" s="86"/>
      <c r="N540" s="86"/>
    </row>
    <row r="541" spans="10:14" ht="15.75" customHeight="1">
      <c r="J541" s="86"/>
      <c r="K541" s="86"/>
      <c r="L541" s="125"/>
      <c r="M541" s="86"/>
      <c r="N541" s="86"/>
    </row>
    <row r="542" spans="10:14" ht="15.75" customHeight="1">
      <c r="J542" s="86"/>
      <c r="K542" s="86"/>
      <c r="L542" s="125"/>
      <c r="M542" s="86"/>
      <c r="N542" s="86"/>
    </row>
    <row r="543" spans="10:14" ht="15.75" customHeight="1">
      <c r="J543" s="86"/>
      <c r="K543" s="86"/>
      <c r="L543" s="125"/>
      <c r="M543" s="86"/>
      <c r="N543" s="86"/>
    </row>
    <row r="544" spans="10:14" ht="15.75" customHeight="1">
      <c r="J544" s="86"/>
      <c r="K544" s="86"/>
      <c r="L544" s="125"/>
      <c r="M544" s="86"/>
      <c r="N544" s="86"/>
    </row>
    <row r="545" spans="10:14" ht="15.75" customHeight="1">
      <c r="J545" s="86"/>
      <c r="K545" s="86"/>
      <c r="L545" s="125"/>
      <c r="M545" s="86"/>
      <c r="N545" s="86"/>
    </row>
    <row r="546" spans="10:14" ht="15.75" customHeight="1">
      <c r="J546" s="86"/>
      <c r="K546" s="86"/>
      <c r="L546" s="125"/>
      <c r="M546" s="86"/>
      <c r="N546" s="86"/>
    </row>
    <row r="547" spans="10:14" ht="15.75" customHeight="1">
      <c r="J547" s="86"/>
      <c r="K547" s="86"/>
      <c r="L547" s="125"/>
      <c r="M547" s="86"/>
      <c r="N547" s="86"/>
    </row>
    <row r="548" spans="10:14" ht="15.75" customHeight="1">
      <c r="J548" s="86"/>
      <c r="K548" s="86"/>
      <c r="L548" s="125"/>
      <c r="M548" s="86"/>
      <c r="N548" s="86"/>
    </row>
    <row r="549" spans="10:14" ht="15.75" customHeight="1">
      <c r="J549" s="86"/>
      <c r="K549" s="86"/>
      <c r="L549" s="125"/>
      <c r="M549" s="86"/>
      <c r="N549" s="86"/>
    </row>
    <row r="550" spans="10:14" ht="15.75" customHeight="1">
      <c r="J550" s="86"/>
      <c r="K550" s="86"/>
      <c r="L550" s="125"/>
      <c r="M550" s="86"/>
      <c r="N550" s="86"/>
    </row>
    <row r="551" spans="10:14" ht="15.75" customHeight="1">
      <c r="J551" s="86"/>
      <c r="K551" s="86"/>
      <c r="L551" s="125"/>
      <c r="M551" s="86"/>
      <c r="N551" s="86"/>
    </row>
    <row r="552" spans="10:14" ht="15.75" customHeight="1">
      <c r="J552" s="86"/>
      <c r="K552" s="86"/>
      <c r="L552" s="125"/>
      <c r="M552" s="86"/>
      <c r="N552" s="86"/>
    </row>
    <row r="553" spans="10:14" ht="15.75" customHeight="1">
      <c r="J553" s="86"/>
      <c r="K553" s="86"/>
      <c r="L553" s="125"/>
      <c r="M553" s="86"/>
      <c r="N553" s="86"/>
    </row>
    <row r="554" spans="10:14" ht="15.75" customHeight="1">
      <c r="J554" s="86"/>
      <c r="K554" s="86"/>
      <c r="L554" s="125"/>
      <c r="M554" s="86"/>
      <c r="N554" s="86"/>
    </row>
    <row r="555" spans="10:14" ht="15.75" customHeight="1">
      <c r="J555" s="86"/>
      <c r="K555" s="86"/>
      <c r="L555" s="125"/>
      <c r="M555" s="86"/>
      <c r="N555" s="86"/>
    </row>
    <row r="556" spans="10:14" ht="15.75" customHeight="1">
      <c r="J556" s="86"/>
      <c r="K556" s="86"/>
      <c r="L556" s="125"/>
      <c r="M556" s="86"/>
      <c r="N556" s="86"/>
    </row>
    <row r="557" spans="10:14" ht="15.75" customHeight="1">
      <c r="J557" s="86"/>
      <c r="K557" s="86"/>
      <c r="L557" s="125"/>
      <c r="M557" s="86"/>
      <c r="N557" s="86"/>
    </row>
    <row r="558" spans="10:14" ht="15.75" customHeight="1">
      <c r="J558" s="86"/>
      <c r="K558" s="86"/>
      <c r="L558" s="125"/>
      <c r="M558" s="86"/>
      <c r="N558" s="86"/>
    </row>
    <row r="559" spans="10:14" ht="15.75" customHeight="1">
      <c r="J559" s="86"/>
      <c r="K559" s="86"/>
      <c r="L559" s="125"/>
      <c r="M559" s="86"/>
      <c r="N559" s="86"/>
    </row>
    <row r="560" spans="10:14" ht="15.75" customHeight="1">
      <c r="J560" s="86"/>
      <c r="K560" s="86"/>
      <c r="L560" s="125"/>
      <c r="M560" s="86"/>
      <c r="N560" s="86"/>
    </row>
    <row r="561" spans="10:14" ht="15.75" customHeight="1">
      <c r="J561" s="86"/>
      <c r="K561" s="86"/>
      <c r="L561" s="125"/>
      <c r="M561" s="86"/>
      <c r="N561" s="86"/>
    </row>
    <row r="562" spans="10:14" ht="15.75" customHeight="1">
      <c r="J562" s="86"/>
      <c r="K562" s="86"/>
      <c r="L562" s="125"/>
      <c r="M562" s="86"/>
      <c r="N562" s="86"/>
    </row>
    <row r="563" spans="10:14" ht="15.75" customHeight="1">
      <c r="J563" s="86"/>
      <c r="K563" s="86"/>
      <c r="L563" s="125"/>
      <c r="M563" s="86"/>
      <c r="N563" s="86"/>
    </row>
    <row r="564" spans="10:14" ht="15.75" customHeight="1">
      <c r="J564" s="86"/>
      <c r="K564" s="86"/>
      <c r="L564" s="125"/>
      <c r="M564" s="86"/>
      <c r="N564" s="86"/>
    </row>
    <row r="565" spans="10:14" ht="15.75" customHeight="1">
      <c r="J565" s="86"/>
      <c r="K565" s="86"/>
      <c r="L565" s="125"/>
      <c r="M565" s="86"/>
      <c r="N565" s="86"/>
    </row>
    <row r="566" spans="10:14" ht="15.75" customHeight="1">
      <c r="J566" s="86"/>
      <c r="K566" s="86"/>
      <c r="L566" s="125"/>
      <c r="M566" s="86"/>
      <c r="N566" s="86"/>
    </row>
    <row r="567" spans="10:14" ht="15.75" customHeight="1">
      <c r="J567" s="86"/>
      <c r="K567" s="86"/>
      <c r="L567" s="125"/>
      <c r="M567" s="86"/>
      <c r="N567" s="86"/>
    </row>
    <row r="568" spans="10:14" ht="15.75" customHeight="1">
      <c r="J568" s="86"/>
      <c r="K568" s="86"/>
      <c r="L568" s="125"/>
      <c r="M568" s="86"/>
      <c r="N568" s="86"/>
    </row>
    <row r="569" spans="10:14" ht="15.75" customHeight="1">
      <c r="J569" s="86"/>
      <c r="K569" s="86"/>
      <c r="L569" s="125"/>
      <c r="M569" s="86"/>
      <c r="N569" s="86"/>
    </row>
    <row r="570" spans="10:14" ht="15.75" customHeight="1">
      <c r="J570" s="86"/>
      <c r="K570" s="86"/>
      <c r="L570" s="125"/>
      <c r="M570" s="86"/>
      <c r="N570" s="86"/>
    </row>
    <row r="571" spans="10:14" ht="15.75" customHeight="1">
      <c r="J571" s="86"/>
      <c r="K571" s="86"/>
      <c r="L571" s="125"/>
      <c r="M571" s="86"/>
      <c r="N571" s="86"/>
    </row>
    <row r="572" spans="10:14" ht="15.75" customHeight="1">
      <c r="J572" s="86"/>
      <c r="K572" s="86"/>
      <c r="L572" s="125"/>
      <c r="M572" s="86"/>
      <c r="N572" s="86"/>
    </row>
    <row r="573" spans="10:14" ht="15.75" customHeight="1">
      <c r="J573" s="86"/>
      <c r="K573" s="86"/>
      <c r="L573" s="125"/>
      <c r="M573" s="86"/>
      <c r="N573" s="86"/>
    </row>
    <row r="574" spans="10:14" ht="15.75" customHeight="1">
      <c r="J574" s="86"/>
      <c r="K574" s="86"/>
      <c r="L574" s="125"/>
      <c r="M574" s="86"/>
      <c r="N574" s="86"/>
    </row>
    <row r="575" spans="10:14" ht="15.75" customHeight="1">
      <c r="J575" s="86"/>
      <c r="K575" s="86"/>
      <c r="L575" s="125"/>
      <c r="M575" s="86"/>
      <c r="N575" s="86"/>
    </row>
    <row r="576" spans="10:14" ht="15.75" customHeight="1">
      <c r="J576" s="86"/>
      <c r="K576" s="86"/>
      <c r="L576" s="125"/>
      <c r="M576" s="86"/>
      <c r="N576" s="86"/>
    </row>
    <row r="577" spans="10:14" ht="15.75" customHeight="1">
      <c r="J577" s="86"/>
      <c r="K577" s="86"/>
      <c r="L577" s="125"/>
      <c r="M577" s="86"/>
      <c r="N577" s="86"/>
    </row>
    <row r="578" spans="10:14" ht="15.75" customHeight="1">
      <c r="J578" s="86"/>
      <c r="K578" s="86"/>
      <c r="L578" s="125"/>
      <c r="M578" s="86"/>
      <c r="N578" s="86"/>
    </row>
    <row r="579" spans="10:14" ht="15.75" customHeight="1">
      <c r="J579" s="86"/>
      <c r="K579" s="86"/>
      <c r="L579" s="125"/>
      <c r="M579" s="86"/>
      <c r="N579" s="86"/>
    </row>
    <row r="580" spans="10:14" ht="15.75" customHeight="1">
      <c r="J580" s="86"/>
      <c r="K580" s="86"/>
      <c r="L580" s="125"/>
      <c r="M580" s="86"/>
      <c r="N580" s="86"/>
    </row>
    <row r="581" spans="10:14" ht="15.75" customHeight="1">
      <c r="J581" s="86"/>
      <c r="K581" s="86"/>
      <c r="L581" s="125"/>
      <c r="M581" s="86"/>
      <c r="N581" s="86"/>
    </row>
    <row r="582" spans="10:14" ht="15.75" customHeight="1">
      <c r="J582" s="86"/>
      <c r="K582" s="86"/>
      <c r="L582" s="125"/>
      <c r="M582" s="86"/>
      <c r="N582" s="86"/>
    </row>
    <row r="583" spans="10:14" ht="15.75" customHeight="1">
      <c r="J583" s="86"/>
      <c r="K583" s="86"/>
      <c r="L583" s="125"/>
      <c r="M583" s="86"/>
      <c r="N583" s="86"/>
    </row>
    <row r="584" spans="10:14" ht="15.75" customHeight="1">
      <c r="J584" s="86"/>
      <c r="K584" s="86"/>
      <c r="L584" s="125"/>
      <c r="M584" s="86"/>
      <c r="N584" s="86"/>
    </row>
    <row r="585" spans="10:14" ht="15.75" customHeight="1">
      <c r="J585" s="86"/>
      <c r="K585" s="86"/>
      <c r="L585" s="125"/>
      <c r="M585" s="86"/>
      <c r="N585" s="86"/>
    </row>
    <row r="586" spans="10:14" ht="15.75" customHeight="1">
      <c r="J586" s="86"/>
      <c r="K586" s="86"/>
      <c r="L586" s="125"/>
      <c r="M586" s="86"/>
      <c r="N586" s="86"/>
    </row>
    <row r="587" spans="10:14" ht="15.75" customHeight="1">
      <c r="J587" s="86"/>
      <c r="K587" s="86"/>
      <c r="L587" s="125"/>
      <c r="M587" s="86"/>
      <c r="N587" s="86"/>
    </row>
    <row r="588" spans="10:14" ht="15.75" customHeight="1">
      <c r="J588" s="86"/>
      <c r="K588" s="86"/>
      <c r="L588" s="125"/>
      <c r="M588" s="86"/>
      <c r="N588" s="86"/>
    </row>
    <row r="589" spans="10:14" ht="15.75" customHeight="1">
      <c r="J589" s="86"/>
      <c r="K589" s="86"/>
      <c r="L589" s="125"/>
      <c r="M589" s="86"/>
      <c r="N589" s="86"/>
    </row>
    <row r="590" spans="10:14" ht="15.75" customHeight="1">
      <c r="J590" s="86"/>
      <c r="K590" s="86"/>
      <c r="L590" s="125"/>
      <c r="M590" s="86"/>
      <c r="N590" s="86"/>
    </row>
    <row r="591" spans="10:14" ht="15.75" customHeight="1">
      <c r="J591" s="86"/>
      <c r="K591" s="86"/>
      <c r="L591" s="125"/>
      <c r="M591" s="86"/>
      <c r="N591" s="86"/>
    </row>
    <row r="592" spans="10:14" ht="15.75" customHeight="1">
      <c r="J592" s="86"/>
      <c r="K592" s="86"/>
      <c r="L592" s="125"/>
      <c r="M592" s="86"/>
      <c r="N592" s="86"/>
    </row>
    <row r="593" spans="10:14" ht="15.75" customHeight="1">
      <c r="J593" s="86"/>
      <c r="K593" s="86"/>
      <c r="L593" s="125"/>
      <c r="M593" s="86"/>
      <c r="N593" s="86"/>
    </row>
    <row r="594" spans="10:14" ht="15.75" customHeight="1">
      <c r="J594" s="86"/>
      <c r="K594" s="86"/>
      <c r="L594" s="125"/>
      <c r="M594" s="86"/>
      <c r="N594" s="86"/>
    </row>
    <row r="595" spans="10:14" ht="15.75" customHeight="1">
      <c r="J595" s="86"/>
      <c r="K595" s="86"/>
      <c r="L595" s="125"/>
      <c r="M595" s="86"/>
      <c r="N595" s="86"/>
    </row>
    <row r="596" spans="10:14" ht="15.75" customHeight="1">
      <c r="J596" s="86"/>
      <c r="K596" s="86"/>
      <c r="L596" s="125"/>
      <c r="M596" s="86"/>
      <c r="N596" s="86"/>
    </row>
    <row r="597" spans="10:14" ht="15.75" customHeight="1">
      <c r="J597" s="86"/>
      <c r="K597" s="86"/>
      <c r="L597" s="125"/>
      <c r="M597" s="86"/>
      <c r="N597" s="86"/>
    </row>
    <row r="598" spans="10:14" ht="15.75" customHeight="1">
      <c r="J598" s="86"/>
      <c r="K598" s="86"/>
      <c r="L598" s="125"/>
      <c r="M598" s="86"/>
      <c r="N598" s="86"/>
    </row>
    <row r="599" spans="10:14" ht="15.75" customHeight="1">
      <c r="J599" s="86"/>
      <c r="K599" s="86"/>
      <c r="L599" s="125"/>
      <c r="M599" s="86"/>
      <c r="N599" s="86"/>
    </row>
    <row r="600" spans="10:14" ht="15.75" customHeight="1">
      <c r="J600" s="86"/>
      <c r="K600" s="86"/>
      <c r="L600" s="125"/>
      <c r="M600" s="86"/>
      <c r="N600" s="86"/>
    </row>
    <row r="601" spans="10:14" ht="15.75" customHeight="1">
      <c r="J601" s="86"/>
      <c r="K601" s="86"/>
      <c r="L601" s="125"/>
      <c r="M601" s="86"/>
      <c r="N601" s="86"/>
    </row>
    <row r="602" spans="10:14" ht="15.75" customHeight="1">
      <c r="J602" s="86"/>
      <c r="K602" s="86"/>
      <c r="L602" s="125"/>
      <c r="M602" s="86"/>
      <c r="N602" s="86"/>
    </row>
    <row r="603" spans="10:14" ht="15.75" customHeight="1">
      <c r="J603" s="86"/>
      <c r="K603" s="86"/>
      <c r="L603" s="125"/>
      <c r="M603" s="86"/>
      <c r="N603" s="86"/>
    </row>
    <row r="604" spans="10:14" ht="15.75" customHeight="1">
      <c r="J604" s="86"/>
      <c r="K604" s="86"/>
      <c r="L604" s="125"/>
      <c r="M604" s="86"/>
      <c r="N604" s="86"/>
    </row>
    <row r="605" spans="10:14" ht="15.75" customHeight="1">
      <c r="J605" s="86"/>
      <c r="K605" s="86"/>
      <c r="L605" s="125"/>
      <c r="M605" s="86"/>
      <c r="N605" s="86"/>
    </row>
    <row r="606" spans="10:14" ht="15.75" customHeight="1">
      <c r="J606" s="86"/>
      <c r="K606" s="86"/>
      <c r="L606" s="125"/>
      <c r="M606" s="86"/>
      <c r="N606" s="86"/>
    </row>
    <row r="607" spans="10:14" ht="15.75" customHeight="1">
      <c r="J607" s="86"/>
      <c r="K607" s="86"/>
      <c r="L607" s="125"/>
      <c r="M607" s="86"/>
      <c r="N607" s="86"/>
    </row>
    <row r="608" spans="10:14" ht="15.75" customHeight="1">
      <c r="J608" s="86"/>
      <c r="K608" s="86"/>
      <c r="L608" s="125"/>
      <c r="M608" s="86"/>
      <c r="N608" s="86"/>
    </row>
    <row r="609" spans="10:14" ht="15.75" customHeight="1">
      <c r="J609" s="86"/>
      <c r="K609" s="86"/>
      <c r="L609" s="125"/>
      <c r="M609" s="86"/>
      <c r="N609" s="86"/>
    </row>
    <row r="610" spans="10:14" ht="15.75" customHeight="1">
      <c r="J610" s="86"/>
      <c r="K610" s="86"/>
      <c r="L610" s="125"/>
      <c r="M610" s="86"/>
      <c r="N610" s="86"/>
    </row>
    <row r="611" spans="10:14" ht="15.75" customHeight="1">
      <c r="J611" s="86"/>
      <c r="K611" s="86"/>
      <c r="L611" s="125"/>
      <c r="M611" s="86"/>
      <c r="N611" s="86"/>
    </row>
    <row r="612" spans="10:14" ht="15.75" customHeight="1">
      <c r="J612" s="86"/>
      <c r="K612" s="86"/>
      <c r="L612" s="125"/>
      <c r="M612" s="86"/>
      <c r="N612" s="86"/>
    </row>
    <row r="613" spans="10:14" ht="15.75" customHeight="1">
      <c r="J613" s="86"/>
      <c r="K613" s="86"/>
      <c r="L613" s="125"/>
      <c r="M613" s="86"/>
      <c r="N613" s="86"/>
    </row>
    <row r="614" spans="10:14" ht="15.75" customHeight="1">
      <c r="J614" s="86"/>
      <c r="K614" s="86"/>
      <c r="L614" s="125"/>
      <c r="M614" s="86"/>
      <c r="N614" s="86"/>
    </row>
    <row r="615" spans="10:14" ht="15.75" customHeight="1">
      <c r="J615" s="86"/>
      <c r="K615" s="86"/>
      <c r="L615" s="125"/>
      <c r="M615" s="86"/>
      <c r="N615" s="86"/>
    </row>
    <row r="616" spans="10:14" ht="15.75" customHeight="1">
      <c r="J616" s="86"/>
      <c r="K616" s="86"/>
      <c r="L616" s="125"/>
      <c r="M616" s="86"/>
      <c r="N616" s="86"/>
    </row>
    <row r="617" spans="10:14" ht="15.75" customHeight="1">
      <c r="J617" s="86"/>
      <c r="K617" s="86"/>
      <c r="L617" s="125"/>
      <c r="M617" s="86"/>
      <c r="N617" s="86"/>
    </row>
    <row r="618" spans="10:14" ht="15.75" customHeight="1">
      <c r="J618" s="86"/>
      <c r="K618" s="86"/>
      <c r="L618" s="125"/>
      <c r="M618" s="86"/>
      <c r="N618" s="86"/>
    </row>
    <row r="619" spans="10:14" ht="15.75" customHeight="1">
      <c r="J619" s="86"/>
      <c r="K619" s="86"/>
      <c r="L619" s="125"/>
      <c r="M619" s="86"/>
      <c r="N619" s="86"/>
    </row>
    <row r="620" spans="10:14" ht="15.75" customHeight="1">
      <c r="J620" s="86"/>
      <c r="K620" s="86"/>
      <c r="L620" s="125"/>
      <c r="M620" s="86"/>
      <c r="N620" s="86"/>
    </row>
    <row r="621" spans="10:14" ht="15.75" customHeight="1">
      <c r="J621" s="86"/>
      <c r="K621" s="86"/>
      <c r="L621" s="125"/>
      <c r="M621" s="86"/>
      <c r="N621" s="86"/>
    </row>
    <row r="622" spans="10:14" ht="15.75" customHeight="1">
      <c r="J622" s="86"/>
      <c r="K622" s="86"/>
      <c r="L622" s="125"/>
      <c r="M622" s="86"/>
      <c r="N622" s="86"/>
    </row>
    <row r="623" spans="10:14" ht="15.75" customHeight="1">
      <c r="J623" s="86"/>
      <c r="K623" s="86"/>
      <c r="L623" s="125"/>
      <c r="M623" s="86"/>
      <c r="N623" s="86"/>
    </row>
    <row r="624" spans="10:14" ht="15.75" customHeight="1">
      <c r="J624" s="86"/>
      <c r="K624" s="86"/>
      <c r="L624" s="125"/>
      <c r="M624" s="86"/>
      <c r="N624" s="86"/>
    </row>
    <row r="625" spans="10:14" ht="15.75" customHeight="1">
      <c r="J625" s="86"/>
      <c r="K625" s="86"/>
      <c r="L625" s="125"/>
      <c r="M625" s="86"/>
      <c r="N625" s="86"/>
    </row>
    <row r="626" spans="10:14" ht="15.75" customHeight="1">
      <c r="J626" s="86"/>
      <c r="K626" s="86"/>
      <c r="L626" s="125"/>
      <c r="M626" s="86"/>
      <c r="N626" s="86"/>
    </row>
    <row r="627" spans="10:14" ht="15.75" customHeight="1">
      <c r="J627" s="86"/>
      <c r="K627" s="86"/>
      <c r="L627" s="125"/>
      <c r="M627" s="86"/>
      <c r="N627" s="86"/>
    </row>
    <row r="628" spans="10:14" ht="15.75" customHeight="1">
      <c r="J628" s="86"/>
      <c r="K628" s="86"/>
      <c r="L628" s="125"/>
      <c r="M628" s="86"/>
      <c r="N628" s="86"/>
    </row>
    <row r="629" spans="10:14" ht="15.75" customHeight="1">
      <c r="J629" s="86"/>
      <c r="K629" s="86"/>
      <c r="L629" s="125"/>
      <c r="M629" s="86"/>
      <c r="N629" s="86"/>
    </row>
    <row r="630" spans="10:14" ht="15.75" customHeight="1">
      <c r="J630" s="86"/>
      <c r="K630" s="86"/>
      <c r="L630" s="125"/>
      <c r="M630" s="86"/>
      <c r="N630" s="86"/>
    </row>
    <row r="631" spans="10:14" ht="15.75" customHeight="1">
      <c r="J631" s="86"/>
      <c r="K631" s="86"/>
      <c r="L631" s="125"/>
      <c r="M631" s="86"/>
      <c r="N631" s="86"/>
    </row>
    <row r="632" spans="10:14" ht="15.75" customHeight="1">
      <c r="J632" s="86"/>
      <c r="K632" s="86"/>
      <c r="L632" s="125"/>
      <c r="M632" s="86"/>
      <c r="N632" s="86"/>
    </row>
    <row r="633" spans="10:14" ht="15.75" customHeight="1">
      <c r="J633" s="86"/>
      <c r="K633" s="86"/>
      <c r="L633" s="125"/>
      <c r="M633" s="86"/>
      <c r="N633" s="86"/>
    </row>
    <row r="634" spans="10:14" ht="15.75" customHeight="1">
      <c r="J634" s="86"/>
      <c r="K634" s="86"/>
      <c r="L634" s="125"/>
      <c r="M634" s="86"/>
      <c r="N634" s="86"/>
    </row>
    <row r="635" spans="10:14" ht="15.75" customHeight="1">
      <c r="J635" s="86"/>
      <c r="K635" s="86"/>
      <c r="L635" s="125"/>
      <c r="M635" s="86"/>
      <c r="N635" s="86"/>
    </row>
    <row r="636" spans="10:14" ht="15.75" customHeight="1">
      <c r="J636" s="86"/>
      <c r="K636" s="86"/>
      <c r="L636" s="125"/>
      <c r="M636" s="86"/>
      <c r="N636" s="86"/>
    </row>
    <row r="637" spans="10:14" ht="15.75" customHeight="1">
      <c r="J637" s="86"/>
      <c r="K637" s="86"/>
      <c r="L637" s="125"/>
      <c r="M637" s="86"/>
      <c r="N637" s="86"/>
    </row>
    <row r="638" spans="10:14" ht="15.75" customHeight="1">
      <c r="J638" s="86"/>
      <c r="K638" s="86"/>
      <c r="L638" s="125"/>
      <c r="M638" s="86"/>
      <c r="N638" s="86"/>
    </row>
    <row r="639" spans="10:14" ht="15.75" customHeight="1">
      <c r="J639" s="86"/>
      <c r="K639" s="86"/>
      <c r="L639" s="125"/>
      <c r="M639" s="86"/>
      <c r="N639" s="86"/>
    </row>
    <row r="640" spans="10:14" ht="15.75" customHeight="1">
      <c r="J640" s="86"/>
      <c r="K640" s="86"/>
      <c r="L640" s="125"/>
      <c r="M640" s="86"/>
      <c r="N640" s="86"/>
    </row>
    <row r="641" spans="10:14" ht="15.75" customHeight="1">
      <c r="J641" s="86"/>
      <c r="K641" s="86"/>
      <c r="L641" s="125"/>
      <c r="M641" s="86"/>
      <c r="N641" s="86"/>
    </row>
    <row r="642" spans="10:14" ht="15.75" customHeight="1">
      <c r="J642" s="86"/>
      <c r="K642" s="86"/>
      <c r="L642" s="125"/>
      <c r="M642" s="86"/>
      <c r="N642" s="86"/>
    </row>
    <row r="643" spans="10:14" ht="15.75" customHeight="1">
      <c r="J643" s="86"/>
      <c r="K643" s="86"/>
      <c r="L643" s="125"/>
      <c r="M643" s="86"/>
      <c r="N643" s="86"/>
    </row>
    <row r="644" spans="10:14" ht="15.75" customHeight="1">
      <c r="J644" s="86"/>
      <c r="K644" s="86"/>
      <c r="L644" s="125"/>
      <c r="M644" s="86"/>
      <c r="N644" s="86"/>
    </row>
    <row r="645" spans="10:14" ht="15.75" customHeight="1">
      <c r="J645" s="86"/>
      <c r="K645" s="86"/>
      <c r="L645" s="125"/>
      <c r="M645" s="86"/>
      <c r="N645" s="86"/>
    </row>
    <row r="646" spans="10:14" ht="15.75" customHeight="1">
      <c r="J646" s="86"/>
      <c r="K646" s="86"/>
      <c r="L646" s="125"/>
      <c r="M646" s="86"/>
      <c r="N646" s="86"/>
    </row>
    <row r="647" spans="10:14" ht="15.75" customHeight="1">
      <c r="J647" s="86"/>
      <c r="K647" s="86"/>
      <c r="L647" s="125"/>
      <c r="M647" s="86"/>
      <c r="N647" s="86"/>
    </row>
    <row r="648" spans="10:14" ht="15.75" customHeight="1">
      <c r="J648" s="86"/>
      <c r="K648" s="86"/>
      <c r="L648" s="125"/>
      <c r="M648" s="86"/>
      <c r="N648" s="86"/>
    </row>
    <row r="649" spans="10:14" ht="15.75" customHeight="1">
      <c r="J649" s="86"/>
      <c r="K649" s="86"/>
      <c r="L649" s="125"/>
      <c r="M649" s="86"/>
      <c r="N649" s="86"/>
    </row>
    <row r="650" spans="10:14" ht="15.75" customHeight="1">
      <c r="J650" s="86"/>
      <c r="K650" s="86"/>
      <c r="L650" s="125"/>
      <c r="M650" s="86"/>
      <c r="N650" s="86"/>
    </row>
    <row r="651" spans="10:14" ht="15.75" customHeight="1">
      <c r="J651" s="86"/>
      <c r="K651" s="86"/>
      <c r="L651" s="125"/>
      <c r="M651" s="86"/>
      <c r="N651" s="86"/>
    </row>
    <row r="652" spans="10:14" ht="15.75" customHeight="1">
      <c r="J652" s="86"/>
      <c r="K652" s="86"/>
      <c r="L652" s="125"/>
      <c r="M652" s="86"/>
      <c r="N652" s="86"/>
    </row>
    <row r="653" spans="10:14" ht="15.75" customHeight="1">
      <c r="J653" s="86"/>
      <c r="K653" s="86"/>
      <c r="L653" s="125"/>
      <c r="M653" s="86"/>
      <c r="N653" s="86"/>
    </row>
    <row r="654" spans="10:14" ht="15.75" customHeight="1">
      <c r="J654" s="86"/>
      <c r="K654" s="86"/>
      <c r="L654" s="125"/>
      <c r="M654" s="86"/>
      <c r="N654" s="86"/>
    </row>
    <row r="655" spans="10:14" ht="15.75" customHeight="1">
      <c r="J655" s="86"/>
      <c r="K655" s="86"/>
      <c r="L655" s="125"/>
      <c r="M655" s="86"/>
      <c r="N655" s="86"/>
    </row>
    <row r="656" spans="10:14" ht="15.75" customHeight="1">
      <c r="J656" s="86"/>
      <c r="K656" s="86"/>
      <c r="L656" s="125"/>
      <c r="M656" s="86"/>
      <c r="N656" s="86"/>
    </row>
    <row r="657" spans="10:14" ht="15.75" customHeight="1">
      <c r="J657" s="86"/>
      <c r="K657" s="86"/>
      <c r="L657" s="125"/>
      <c r="M657" s="86"/>
      <c r="N657" s="86"/>
    </row>
    <row r="658" spans="10:14" ht="15.75" customHeight="1">
      <c r="J658" s="86"/>
      <c r="K658" s="86"/>
      <c r="L658" s="125"/>
      <c r="M658" s="86"/>
      <c r="N658" s="86"/>
    </row>
    <row r="659" spans="10:14" ht="15.75" customHeight="1">
      <c r="J659" s="86"/>
      <c r="K659" s="86"/>
      <c r="L659" s="125"/>
      <c r="M659" s="86"/>
      <c r="N659" s="86"/>
    </row>
    <row r="660" spans="10:14" ht="15.75" customHeight="1">
      <c r="J660" s="86"/>
      <c r="K660" s="86"/>
      <c r="L660" s="125"/>
      <c r="M660" s="86"/>
      <c r="N660" s="86"/>
    </row>
    <row r="661" spans="10:14" ht="15.75" customHeight="1">
      <c r="J661" s="86"/>
      <c r="K661" s="86"/>
      <c r="L661" s="125"/>
      <c r="M661" s="86"/>
      <c r="N661" s="86"/>
    </row>
    <row r="662" spans="10:14" ht="15.75" customHeight="1">
      <c r="J662" s="86"/>
      <c r="K662" s="86"/>
      <c r="L662" s="125"/>
      <c r="M662" s="86"/>
      <c r="N662" s="86"/>
    </row>
    <row r="663" spans="10:14" ht="15.75" customHeight="1">
      <c r="J663" s="86"/>
      <c r="K663" s="86"/>
      <c r="L663" s="125"/>
      <c r="M663" s="86"/>
      <c r="N663" s="86"/>
    </row>
    <row r="664" spans="10:14" ht="15.75" customHeight="1">
      <c r="J664" s="86"/>
      <c r="K664" s="86"/>
      <c r="L664" s="125"/>
      <c r="M664" s="86"/>
      <c r="N664" s="86"/>
    </row>
    <row r="665" spans="10:14" ht="15.75" customHeight="1">
      <c r="J665" s="86"/>
      <c r="K665" s="86"/>
      <c r="L665" s="125"/>
      <c r="M665" s="86"/>
      <c r="N665" s="86"/>
    </row>
    <row r="666" spans="10:14" ht="15.75" customHeight="1">
      <c r="J666" s="86"/>
      <c r="K666" s="86"/>
      <c r="L666" s="125"/>
      <c r="M666" s="86"/>
      <c r="N666" s="86"/>
    </row>
    <row r="667" spans="10:14" ht="15.75" customHeight="1">
      <c r="J667" s="86"/>
      <c r="K667" s="86"/>
      <c r="L667" s="125"/>
      <c r="M667" s="86"/>
      <c r="N667" s="86"/>
    </row>
    <row r="668" spans="10:14" ht="15.75" customHeight="1">
      <c r="J668" s="86"/>
      <c r="K668" s="86"/>
      <c r="L668" s="125"/>
      <c r="M668" s="86"/>
      <c r="N668" s="86"/>
    </row>
    <row r="669" spans="10:14" ht="15.75" customHeight="1">
      <c r="J669" s="86"/>
      <c r="K669" s="86"/>
      <c r="L669" s="125"/>
      <c r="M669" s="86"/>
      <c r="N669" s="86"/>
    </row>
    <row r="670" spans="10:14" ht="15.75" customHeight="1">
      <c r="J670" s="86"/>
      <c r="K670" s="86"/>
      <c r="L670" s="125"/>
      <c r="M670" s="86"/>
      <c r="N670" s="86"/>
    </row>
    <row r="671" spans="10:14" ht="15.75" customHeight="1">
      <c r="J671" s="86"/>
      <c r="K671" s="86"/>
      <c r="L671" s="125"/>
      <c r="M671" s="86"/>
      <c r="N671" s="86"/>
    </row>
    <row r="672" spans="10:14" ht="15.75" customHeight="1">
      <c r="J672" s="86"/>
      <c r="K672" s="86"/>
      <c r="L672" s="125"/>
      <c r="M672" s="86"/>
      <c r="N672" s="86"/>
    </row>
    <row r="673" spans="10:14" ht="15.75" customHeight="1">
      <c r="J673" s="86"/>
      <c r="K673" s="86"/>
      <c r="L673" s="125"/>
      <c r="M673" s="86"/>
      <c r="N673" s="86"/>
    </row>
    <row r="674" spans="10:14" ht="15.75" customHeight="1">
      <c r="J674" s="86"/>
      <c r="K674" s="86"/>
      <c r="L674" s="125"/>
      <c r="M674" s="86"/>
      <c r="N674" s="86"/>
    </row>
    <row r="675" spans="10:14" ht="15.75" customHeight="1">
      <c r="J675" s="86"/>
      <c r="K675" s="86"/>
      <c r="L675" s="125"/>
      <c r="M675" s="86"/>
      <c r="N675" s="86"/>
    </row>
    <row r="676" spans="10:14" ht="15.75" customHeight="1">
      <c r="J676" s="86"/>
      <c r="K676" s="86"/>
      <c r="L676" s="125"/>
      <c r="M676" s="86"/>
      <c r="N676" s="86"/>
    </row>
    <row r="677" spans="10:14" ht="15.75" customHeight="1">
      <c r="J677" s="86"/>
      <c r="K677" s="86"/>
      <c r="L677" s="125"/>
      <c r="M677" s="86"/>
      <c r="N677" s="86"/>
    </row>
    <row r="678" spans="10:14" ht="15.75" customHeight="1">
      <c r="J678" s="86"/>
      <c r="K678" s="86"/>
      <c r="L678" s="125"/>
      <c r="M678" s="86"/>
      <c r="N678" s="86"/>
    </row>
    <row r="679" spans="10:14" ht="15.75" customHeight="1">
      <c r="J679" s="86"/>
      <c r="K679" s="86"/>
      <c r="L679" s="125"/>
      <c r="M679" s="86"/>
      <c r="N679" s="86"/>
    </row>
    <row r="680" spans="10:14" ht="15.75" customHeight="1">
      <c r="J680" s="86"/>
      <c r="K680" s="86"/>
      <c r="L680" s="125"/>
      <c r="M680" s="86"/>
      <c r="N680" s="86"/>
    </row>
    <row r="681" spans="10:14" ht="15.75" customHeight="1">
      <c r="J681" s="86"/>
      <c r="K681" s="86"/>
      <c r="L681" s="125"/>
      <c r="M681" s="86"/>
      <c r="N681" s="86"/>
    </row>
    <row r="682" spans="10:14" ht="15.75" customHeight="1">
      <c r="J682" s="86"/>
      <c r="K682" s="86"/>
      <c r="L682" s="125"/>
      <c r="M682" s="86"/>
      <c r="N682" s="86"/>
    </row>
    <row r="683" spans="10:14" ht="15.75" customHeight="1">
      <c r="J683" s="86"/>
      <c r="K683" s="86"/>
      <c r="L683" s="125"/>
      <c r="M683" s="86"/>
      <c r="N683" s="86"/>
    </row>
    <row r="684" spans="10:14" ht="15.75" customHeight="1">
      <c r="J684" s="86"/>
      <c r="K684" s="86"/>
      <c r="L684" s="125"/>
      <c r="M684" s="86"/>
      <c r="N684" s="86"/>
    </row>
    <row r="685" spans="10:14" ht="15.75" customHeight="1">
      <c r="J685" s="86"/>
      <c r="K685" s="86"/>
      <c r="L685" s="125"/>
      <c r="M685" s="86"/>
      <c r="N685" s="86"/>
    </row>
    <row r="686" spans="10:14" ht="15.75" customHeight="1">
      <c r="J686" s="86"/>
      <c r="K686" s="86"/>
      <c r="L686" s="125"/>
      <c r="M686" s="86"/>
      <c r="N686" s="86"/>
    </row>
    <row r="687" spans="10:14" ht="15.75" customHeight="1">
      <c r="J687" s="86"/>
      <c r="K687" s="86"/>
      <c r="L687" s="125"/>
      <c r="M687" s="86"/>
      <c r="N687" s="86"/>
    </row>
    <row r="688" spans="10:14" ht="15.75" customHeight="1">
      <c r="J688" s="86"/>
      <c r="K688" s="86"/>
      <c r="L688" s="125"/>
      <c r="M688" s="86"/>
      <c r="N688" s="86"/>
    </row>
    <row r="689" spans="10:14" ht="15.75" customHeight="1">
      <c r="J689" s="86"/>
      <c r="K689" s="86"/>
      <c r="L689" s="125"/>
      <c r="M689" s="86"/>
      <c r="N689" s="86"/>
    </row>
    <row r="690" spans="10:14" ht="15.75" customHeight="1">
      <c r="J690" s="86"/>
      <c r="K690" s="86"/>
      <c r="L690" s="125"/>
      <c r="M690" s="86"/>
      <c r="N690" s="86"/>
    </row>
    <row r="691" spans="10:14" ht="15.75" customHeight="1">
      <c r="J691" s="86"/>
      <c r="K691" s="86"/>
      <c r="L691" s="125"/>
      <c r="M691" s="86"/>
      <c r="N691" s="86"/>
    </row>
    <row r="692" spans="10:14" ht="15.75" customHeight="1">
      <c r="J692" s="86"/>
      <c r="K692" s="86"/>
      <c r="L692" s="125"/>
      <c r="M692" s="86"/>
      <c r="N692" s="86"/>
    </row>
    <row r="693" spans="10:14" ht="15.75" customHeight="1">
      <c r="J693" s="86"/>
      <c r="K693" s="86"/>
      <c r="L693" s="125"/>
      <c r="M693" s="86"/>
      <c r="N693" s="86"/>
    </row>
    <row r="694" spans="10:14" ht="15.75" customHeight="1">
      <c r="J694" s="86"/>
      <c r="K694" s="86"/>
      <c r="L694" s="125"/>
      <c r="M694" s="86"/>
      <c r="N694" s="86"/>
    </row>
    <row r="695" spans="10:14" ht="15.75" customHeight="1">
      <c r="J695" s="86"/>
      <c r="K695" s="86"/>
      <c r="L695" s="125"/>
      <c r="M695" s="86"/>
      <c r="N695" s="86"/>
    </row>
    <row r="696" spans="10:14" ht="15.75" customHeight="1">
      <c r="J696" s="86"/>
      <c r="K696" s="86"/>
      <c r="L696" s="125"/>
      <c r="M696" s="86"/>
      <c r="N696" s="86"/>
    </row>
    <row r="697" spans="10:14" ht="15.75" customHeight="1">
      <c r="J697" s="86"/>
      <c r="K697" s="86"/>
      <c r="L697" s="125"/>
      <c r="M697" s="86"/>
      <c r="N697" s="86"/>
    </row>
    <row r="698" spans="10:14" ht="15.75" customHeight="1">
      <c r="J698" s="86"/>
      <c r="K698" s="86"/>
      <c r="L698" s="125"/>
      <c r="M698" s="86"/>
      <c r="N698" s="86"/>
    </row>
    <row r="699" spans="10:14" ht="15.75" customHeight="1">
      <c r="J699" s="86"/>
      <c r="K699" s="86"/>
      <c r="L699" s="125"/>
      <c r="M699" s="86"/>
      <c r="N699" s="86"/>
    </row>
    <row r="700" spans="10:14" ht="15.75" customHeight="1">
      <c r="J700" s="86"/>
      <c r="K700" s="86"/>
      <c r="L700" s="125"/>
      <c r="M700" s="86"/>
      <c r="N700" s="86"/>
    </row>
    <row r="701" spans="10:14" ht="15.75" customHeight="1">
      <c r="J701" s="86"/>
      <c r="K701" s="86"/>
      <c r="L701" s="125"/>
      <c r="M701" s="86"/>
      <c r="N701" s="86"/>
    </row>
    <row r="702" spans="10:14" ht="15.75" customHeight="1">
      <c r="J702" s="86"/>
      <c r="K702" s="86"/>
      <c r="L702" s="125"/>
      <c r="M702" s="86"/>
      <c r="N702" s="86"/>
    </row>
    <row r="703" spans="10:14" ht="15.75" customHeight="1">
      <c r="J703" s="86"/>
      <c r="K703" s="86"/>
      <c r="L703" s="125"/>
      <c r="M703" s="86"/>
      <c r="N703" s="86"/>
    </row>
    <row r="704" spans="10:14" ht="15.75" customHeight="1">
      <c r="J704" s="86"/>
      <c r="K704" s="86"/>
      <c r="L704" s="125"/>
      <c r="M704" s="86"/>
      <c r="N704" s="86"/>
    </row>
    <row r="705" spans="10:14" ht="15.75" customHeight="1">
      <c r="J705" s="86"/>
      <c r="K705" s="86"/>
      <c r="L705" s="125"/>
      <c r="M705" s="86"/>
      <c r="N705" s="86"/>
    </row>
    <row r="706" spans="10:14" ht="15.75" customHeight="1">
      <c r="J706" s="86"/>
      <c r="K706" s="86"/>
      <c r="L706" s="125"/>
      <c r="M706" s="86"/>
      <c r="N706" s="86"/>
    </row>
    <row r="707" spans="10:14" ht="15.75" customHeight="1">
      <c r="J707" s="86"/>
      <c r="K707" s="86"/>
      <c r="L707" s="125"/>
      <c r="M707" s="86"/>
      <c r="N707" s="86"/>
    </row>
    <row r="708" spans="10:14" ht="15.75" customHeight="1">
      <c r="J708" s="86"/>
      <c r="K708" s="86"/>
      <c r="L708" s="125"/>
      <c r="M708" s="86"/>
      <c r="N708" s="86"/>
    </row>
    <row r="709" spans="10:14" ht="15.75" customHeight="1">
      <c r="J709" s="86"/>
      <c r="K709" s="86"/>
      <c r="L709" s="125"/>
      <c r="M709" s="86"/>
      <c r="N709" s="86"/>
    </row>
    <row r="710" spans="10:14" ht="15.75" customHeight="1">
      <c r="J710" s="86"/>
      <c r="K710" s="86"/>
      <c r="L710" s="125"/>
      <c r="M710" s="86"/>
      <c r="N710" s="86"/>
    </row>
    <row r="711" spans="10:14" ht="15.75" customHeight="1">
      <c r="J711" s="86"/>
      <c r="K711" s="86"/>
      <c r="L711" s="125"/>
      <c r="M711" s="86"/>
      <c r="N711" s="86"/>
    </row>
    <row r="712" spans="10:14" ht="15.75" customHeight="1">
      <c r="J712" s="86"/>
      <c r="K712" s="86"/>
      <c r="L712" s="125"/>
      <c r="M712" s="86"/>
      <c r="N712" s="86"/>
    </row>
    <row r="713" spans="10:14" ht="15.75" customHeight="1">
      <c r="J713" s="86"/>
      <c r="K713" s="86"/>
      <c r="L713" s="125"/>
      <c r="M713" s="86"/>
      <c r="N713" s="86"/>
    </row>
    <row r="714" spans="10:14" ht="15.75" customHeight="1">
      <c r="J714" s="86"/>
      <c r="K714" s="86"/>
      <c r="L714" s="125"/>
      <c r="M714" s="86"/>
      <c r="N714" s="86"/>
    </row>
    <row r="715" spans="10:14" ht="15.75" customHeight="1">
      <c r="J715" s="86"/>
      <c r="K715" s="86"/>
      <c r="L715" s="125"/>
      <c r="M715" s="86"/>
      <c r="N715" s="86"/>
    </row>
    <row r="716" spans="10:14" ht="15.75" customHeight="1">
      <c r="J716" s="86"/>
      <c r="K716" s="86"/>
      <c r="L716" s="125"/>
      <c r="M716" s="86"/>
      <c r="N716" s="86"/>
    </row>
    <row r="717" spans="10:14" ht="15.75" customHeight="1">
      <c r="J717" s="86"/>
      <c r="K717" s="86"/>
      <c r="L717" s="125"/>
      <c r="M717" s="86"/>
      <c r="N717" s="86"/>
    </row>
    <row r="718" spans="10:14" ht="15.75" customHeight="1">
      <c r="J718" s="86"/>
      <c r="K718" s="86"/>
      <c r="L718" s="125"/>
      <c r="M718" s="86"/>
      <c r="N718" s="86"/>
    </row>
    <row r="719" spans="10:14" ht="15.75" customHeight="1">
      <c r="J719" s="86"/>
      <c r="K719" s="86"/>
      <c r="L719" s="125"/>
      <c r="M719" s="86"/>
      <c r="N719" s="86"/>
    </row>
    <row r="720" spans="10:14" ht="15.75" customHeight="1">
      <c r="J720" s="86"/>
      <c r="K720" s="86"/>
      <c r="L720" s="125"/>
      <c r="M720" s="86"/>
      <c r="N720" s="86"/>
    </row>
    <row r="721" spans="10:14" ht="15.75" customHeight="1">
      <c r="J721" s="86"/>
      <c r="K721" s="86"/>
      <c r="L721" s="125"/>
      <c r="M721" s="86"/>
      <c r="N721" s="86"/>
    </row>
    <row r="722" spans="10:14" ht="15.75" customHeight="1">
      <c r="J722" s="86"/>
      <c r="K722" s="86"/>
      <c r="L722" s="125"/>
      <c r="M722" s="86"/>
      <c r="N722" s="86"/>
    </row>
    <row r="723" spans="10:14" ht="15.75" customHeight="1">
      <c r="J723" s="86"/>
      <c r="K723" s="86"/>
      <c r="L723" s="125"/>
      <c r="M723" s="86"/>
      <c r="N723" s="86"/>
    </row>
    <row r="724" spans="10:14" ht="15.75" customHeight="1">
      <c r="J724" s="86"/>
      <c r="K724" s="86"/>
      <c r="L724" s="125"/>
      <c r="M724" s="86"/>
      <c r="N724" s="86"/>
    </row>
    <row r="725" spans="10:14" ht="15.75" customHeight="1">
      <c r="J725" s="86"/>
      <c r="K725" s="86"/>
      <c r="L725" s="125"/>
      <c r="M725" s="86"/>
      <c r="N725" s="86"/>
    </row>
    <row r="726" spans="10:14" ht="15.75" customHeight="1">
      <c r="J726" s="86"/>
      <c r="K726" s="86"/>
      <c r="L726" s="125"/>
      <c r="M726" s="86"/>
      <c r="N726" s="86"/>
    </row>
    <row r="727" spans="10:14" ht="15.75" customHeight="1">
      <c r="J727" s="86"/>
      <c r="K727" s="86"/>
      <c r="L727" s="125"/>
      <c r="M727" s="86"/>
      <c r="N727" s="86"/>
    </row>
    <row r="728" spans="10:14" ht="15.75" customHeight="1">
      <c r="J728" s="86"/>
      <c r="K728" s="86"/>
      <c r="L728" s="125"/>
      <c r="M728" s="86"/>
      <c r="N728" s="86"/>
    </row>
    <row r="729" spans="10:14" ht="15.75" customHeight="1">
      <c r="J729" s="86"/>
      <c r="K729" s="86"/>
      <c r="L729" s="125"/>
      <c r="M729" s="86"/>
      <c r="N729" s="86"/>
    </row>
    <row r="730" spans="10:14" ht="15.75" customHeight="1">
      <c r="J730" s="86"/>
      <c r="K730" s="86"/>
      <c r="L730" s="125"/>
      <c r="M730" s="86"/>
      <c r="N730" s="86"/>
    </row>
    <row r="731" spans="10:14" ht="15.75" customHeight="1">
      <c r="J731" s="86"/>
      <c r="K731" s="86"/>
      <c r="L731" s="125"/>
      <c r="M731" s="86"/>
      <c r="N731" s="86"/>
    </row>
    <row r="732" spans="10:14" ht="15.75" customHeight="1">
      <c r="J732" s="86"/>
      <c r="K732" s="86"/>
      <c r="L732" s="125"/>
      <c r="M732" s="86"/>
      <c r="N732" s="86"/>
    </row>
    <row r="733" spans="10:14" ht="15.75" customHeight="1">
      <c r="J733" s="86"/>
      <c r="K733" s="86"/>
      <c r="L733" s="125"/>
      <c r="M733" s="86"/>
      <c r="N733" s="86"/>
    </row>
    <row r="734" spans="10:14" ht="15.75" customHeight="1">
      <c r="J734" s="86"/>
      <c r="K734" s="86"/>
      <c r="L734" s="125"/>
      <c r="M734" s="86"/>
      <c r="N734" s="86"/>
    </row>
    <row r="735" spans="10:14" ht="15.75" customHeight="1">
      <c r="J735" s="86"/>
      <c r="K735" s="86"/>
      <c r="L735" s="125"/>
      <c r="M735" s="86"/>
      <c r="N735" s="86"/>
    </row>
    <row r="736" spans="10:14" ht="15.75" customHeight="1">
      <c r="J736" s="86"/>
      <c r="K736" s="86"/>
      <c r="L736" s="125"/>
      <c r="M736" s="86"/>
      <c r="N736" s="86"/>
    </row>
    <row r="737" spans="10:14" ht="15.75" customHeight="1">
      <c r="J737" s="86"/>
      <c r="K737" s="86"/>
      <c r="L737" s="125"/>
      <c r="M737" s="86"/>
      <c r="N737" s="86"/>
    </row>
    <row r="738" spans="10:14" ht="15.75" customHeight="1">
      <c r="J738" s="86"/>
      <c r="K738" s="86"/>
      <c r="L738" s="125"/>
      <c r="M738" s="86"/>
      <c r="N738" s="86"/>
    </row>
    <row r="739" spans="10:14" ht="15.75" customHeight="1">
      <c r="J739" s="86"/>
      <c r="K739" s="86"/>
      <c r="L739" s="125"/>
      <c r="M739" s="86"/>
      <c r="N739" s="86"/>
    </row>
    <row r="740" spans="10:14" ht="15.75" customHeight="1">
      <c r="J740" s="86"/>
      <c r="K740" s="86"/>
      <c r="L740" s="125"/>
      <c r="M740" s="86"/>
      <c r="N740" s="86"/>
    </row>
    <row r="741" spans="10:14" ht="15.75" customHeight="1">
      <c r="J741" s="86"/>
      <c r="K741" s="86"/>
      <c r="L741" s="125"/>
      <c r="M741" s="86"/>
      <c r="N741" s="86"/>
    </row>
    <row r="742" spans="10:14" ht="15.75" customHeight="1">
      <c r="J742" s="86"/>
      <c r="K742" s="86"/>
      <c r="L742" s="125"/>
      <c r="M742" s="86"/>
      <c r="N742" s="86"/>
    </row>
    <row r="743" spans="10:14" ht="15.75" customHeight="1">
      <c r="J743" s="86"/>
      <c r="K743" s="86"/>
      <c r="L743" s="125"/>
      <c r="M743" s="86"/>
      <c r="N743" s="86"/>
    </row>
    <row r="744" spans="10:14" ht="15.75" customHeight="1">
      <c r="J744" s="86"/>
      <c r="K744" s="86"/>
      <c r="L744" s="125"/>
      <c r="M744" s="86"/>
      <c r="N744" s="86"/>
    </row>
    <row r="745" spans="10:14" ht="15.75" customHeight="1">
      <c r="J745" s="86"/>
      <c r="K745" s="86"/>
      <c r="L745" s="125"/>
      <c r="M745" s="86"/>
      <c r="N745" s="86"/>
    </row>
    <row r="746" spans="10:14" ht="15.75" customHeight="1">
      <c r="J746" s="86"/>
      <c r="K746" s="86"/>
      <c r="L746" s="125"/>
      <c r="M746" s="86"/>
      <c r="N746" s="86"/>
    </row>
    <row r="747" spans="10:14" ht="15.75" customHeight="1">
      <c r="J747" s="86"/>
      <c r="K747" s="86"/>
      <c r="L747" s="125"/>
      <c r="M747" s="86"/>
      <c r="N747" s="86"/>
    </row>
    <row r="748" spans="10:14" ht="15.75" customHeight="1">
      <c r="J748" s="86"/>
      <c r="K748" s="86"/>
      <c r="L748" s="125"/>
      <c r="M748" s="86"/>
      <c r="N748" s="86"/>
    </row>
    <row r="749" spans="10:14" ht="15.75" customHeight="1">
      <c r="J749" s="86"/>
      <c r="K749" s="86"/>
      <c r="L749" s="125"/>
      <c r="M749" s="86"/>
      <c r="N749" s="86"/>
    </row>
    <row r="750" spans="10:14" ht="15.75" customHeight="1">
      <c r="J750" s="86"/>
      <c r="K750" s="86"/>
      <c r="L750" s="125"/>
      <c r="M750" s="86"/>
      <c r="N750" s="86"/>
    </row>
    <row r="751" spans="10:14" ht="15.75" customHeight="1">
      <c r="J751" s="86"/>
      <c r="K751" s="86"/>
      <c r="L751" s="125"/>
      <c r="M751" s="86"/>
      <c r="N751" s="86"/>
    </row>
    <row r="752" spans="10:14" ht="15.75" customHeight="1">
      <c r="J752" s="86"/>
      <c r="K752" s="86"/>
      <c r="L752" s="125"/>
      <c r="M752" s="86"/>
      <c r="N752" s="86"/>
    </row>
    <row r="753" spans="10:14" ht="15.75" customHeight="1">
      <c r="J753" s="86"/>
      <c r="K753" s="86"/>
      <c r="L753" s="125"/>
      <c r="M753" s="86"/>
      <c r="N753" s="86"/>
    </row>
    <row r="754" spans="10:14" ht="15.75" customHeight="1">
      <c r="J754" s="86"/>
      <c r="K754" s="86"/>
      <c r="L754" s="125"/>
      <c r="M754" s="86"/>
      <c r="N754" s="86"/>
    </row>
    <row r="755" spans="10:14" ht="15.75" customHeight="1">
      <c r="J755" s="86"/>
      <c r="K755" s="86"/>
      <c r="L755" s="125"/>
      <c r="M755" s="86"/>
      <c r="N755" s="86"/>
    </row>
    <row r="756" spans="10:14" ht="15.75" customHeight="1">
      <c r="J756" s="86"/>
      <c r="K756" s="86"/>
      <c r="L756" s="125"/>
      <c r="M756" s="86"/>
      <c r="N756" s="86"/>
    </row>
    <row r="757" spans="10:14" ht="15.75" customHeight="1">
      <c r="J757" s="86"/>
      <c r="K757" s="86"/>
      <c r="L757" s="125"/>
      <c r="M757" s="86"/>
      <c r="N757" s="86"/>
    </row>
    <row r="758" spans="10:14" ht="15.75" customHeight="1">
      <c r="J758" s="86"/>
      <c r="K758" s="86"/>
      <c r="L758" s="125"/>
      <c r="M758" s="86"/>
      <c r="N758" s="86"/>
    </row>
    <row r="759" spans="10:14" ht="15.75" customHeight="1">
      <c r="J759" s="86"/>
      <c r="K759" s="86"/>
      <c r="L759" s="125"/>
      <c r="M759" s="86"/>
      <c r="N759" s="86"/>
    </row>
    <row r="760" spans="10:14" ht="15.75" customHeight="1">
      <c r="J760" s="86"/>
      <c r="K760" s="86"/>
      <c r="L760" s="125"/>
      <c r="M760" s="86"/>
      <c r="N760" s="86"/>
    </row>
    <row r="761" spans="10:14" ht="15.75" customHeight="1">
      <c r="J761" s="86"/>
      <c r="K761" s="86"/>
      <c r="L761" s="125"/>
      <c r="M761" s="86"/>
      <c r="N761" s="86"/>
    </row>
    <row r="762" spans="10:14" ht="15.75" customHeight="1">
      <c r="J762" s="86"/>
      <c r="K762" s="86"/>
      <c r="L762" s="125"/>
      <c r="M762" s="86"/>
      <c r="N762" s="86"/>
    </row>
    <row r="763" spans="10:14" ht="15.75" customHeight="1">
      <c r="J763" s="86"/>
      <c r="K763" s="86"/>
      <c r="L763" s="125"/>
      <c r="M763" s="86"/>
      <c r="N763" s="86"/>
    </row>
    <row r="764" spans="10:14" ht="15.75" customHeight="1">
      <c r="J764" s="86"/>
      <c r="K764" s="86"/>
      <c r="L764" s="125"/>
      <c r="M764" s="86"/>
      <c r="N764" s="86"/>
    </row>
    <row r="765" spans="10:14" ht="15.75" customHeight="1">
      <c r="J765" s="86"/>
      <c r="K765" s="86"/>
      <c r="L765" s="125"/>
      <c r="M765" s="86"/>
      <c r="N765" s="86"/>
    </row>
    <row r="766" spans="10:14" ht="15.75" customHeight="1">
      <c r="J766" s="86"/>
      <c r="K766" s="86"/>
      <c r="L766" s="125"/>
      <c r="M766" s="86"/>
      <c r="N766" s="86"/>
    </row>
    <row r="767" spans="10:14" ht="15.75" customHeight="1">
      <c r="J767" s="86"/>
      <c r="K767" s="86"/>
      <c r="L767" s="125"/>
      <c r="M767" s="86"/>
      <c r="N767" s="86"/>
    </row>
    <row r="768" spans="10:14" ht="15.75" customHeight="1">
      <c r="J768" s="86"/>
      <c r="K768" s="86"/>
      <c r="L768" s="125"/>
      <c r="M768" s="86"/>
      <c r="N768" s="86"/>
    </row>
    <row r="769" spans="10:14" ht="15.75" customHeight="1">
      <c r="J769" s="86"/>
      <c r="K769" s="86"/>
      <c r="L769" s="125"/>
      <c r="M769" s="86"/>
      <c r="N769" s="86"/>
    </row>
    <row r="770" spans="10:14" ht="15.75" customHeight="1">
      <c r="J770" s="86"/>
      <c r="K770" s="86"/>
      <c r="L770" s="125"/>
      <c r="M770" s="86"/>
      <c r="N770" s="86"/>
    </row>
    <row r="771" spans="10:14" ht="15.75" customHeight="1">
      <c r="J771" s="86"/>
      <c r="K771" s="86"/>
      <c r="L771" s="125"/>
      <c r="M771" s="86"/>
      <c r="N771" s="86"/>
    </row>
    <row r="772" spans="10:14" ht="15.75" customHeight="1">
      <c r="J772" s="86"/>
      <c r="K772" s="86"/>
      <c r="L772" s="125"/>
      <c r="M772" s="86"/>
      <c r="N772" s="86"/>
    </row>
    <row r="773" spans="10:14" ht="15.75" customHeight="1">
      <c r="J773" s="86"/>
      <c r="K773" s="86"/>
      <c r="L773" s="125"/>
      <c r="M773" s="86"/>
      <c r="N773" s="86"/>
    </row>
    <row r="774" spans="10:14" ht="15.75" customHeight="1">
      <c r="J774" s="86"/>
      <c r="K774" s="86"/>
      <c r="L774" s="125"/>
      <c r="M774" s="86"/>
      <c r="N774" s="86"/>
    </row>
    <row r="775" spans="10:14" ht="15.75" customHeight="1">
      <c r="J775" s="86"/>
      <c r="K775" s="86"/>
      <c r="L775" s="125"/>
      <c r="M775" s="86"/>
      <c r="N775" s="86"/>
    </row>
    <row r="776" spans="10:14" ht="15.75" customHeight="1">
      <c r="J776" s="86"/>
      <c r="K776" s="86"/>
      <c r="L776" s="125"/>
      <c r="M776" s="86"/>
      <c r="N776" s="86"/>
    </row>
    <row r="777" spans="10:14" ht="15.75" customHeight="1">
      <c r="J777" s="86"/>
      <c r="K777" s="86"/>
      <c r="L777" s="125"/>
      <c r="M777" s="86"/>
      <c r="N777" s="86"/>
    </row>
    <row r="778" spans="10:14" ht="15.75" customHeight="1">
      <c r="J778" s="86"/>
      <c r="K778" s="86"/>
      <c r="L778" s="125"/>
      <c r="M778" s="86"/>
      <c r="N778" s="86"/>
    </row>
    <row r="779" spans="10:14" ht="15.75" customHeight="1">
      <c r="J779" s="86"/>
      <c r="K779" s="86"/>
      <c r="L779" s="125"/>
      <c r="M779" s="86"/>
      <c r="N779" s="86"/>
    </row>
    <row r="780" spans="10:14" ht="15.75" customHeight="1">
      <c r="J780" s="86"/>
      <c r="K780" s="86"/>
      <c r="L780" s="125"/>
      <c r="M780" s="86"/>
      <c r="N780" s="86"/>
    </row>
    <row r="781" spans="10:14" ht="15.75" customHeight="1">
      <c r="J781" s="86"/>
      <c r="K781" s="86"/>
      <c r="L781" s="125"/>
      <c r="M781" s="86"/>
      <c r="N781" s="86"/>
    </row>
    <row r="782" spans="10:14" ht="15.75" customHeight="1">
      <c r="J782" s="86"/>
      <c r="K782" s="86"/>
      <c r="L782" s="125"/>
      <c r="M782" s="86"/>
      <c r="N782" s="86"/>
    </row>
    <row r="783" spans="10:14" ht="15.75" customHeight="1">
      <c r="J783" s="86"/>
      <c r="K783" s="86"/>
      <c r="L783" s="125"/>
      <c r="M783" s="86"/>
      <c r="N783" s="86"/>
    </row>
    <row r="784" spans="10:14" ht="15.75" customHeight="1">
      <c r="J784" s="86"/>
      <c r="K784" s="86"/>
      <c r="L784" s="125"/>
      <c r="M784" s="86"/>
      <c r="N784" s="86"/>
    </row>
    <row r="785" spans="10:14" ht="15.75" customHeight="1">
      <c r="J785" s="86"/>
      <c r="K785" s="86"/>
      <c r="L785" s="125"/>
      <c r="M785" s="86"/>
      <c r="N785" s="86"/>
    </row>
    <row r="786" spans="10:14" ht="15.75" customHeight="1">
      <c r="J786" s="86"/>
      <c r="K786" s="86"/>
      <c r="L786" s="125"/>
      <c r="M786" s="86"/>
      <c r="N786" s="86"/>
    </row>
    <row r="787" spans="10:14" ht="15.75" customHeight="1">
      <c r="J787" s="86"/>
      <c r="K787" s="86"/>
      <c r="L787" s="125"/>
      <c r="M787" s="86"/>
      <c r="N787" s="86"/>
    </row>
    <row r="788" spans="10:14" ht="15.75" customHeight="1">
      <c r="J788" s="86"/>
      <c r="K788" s="86"/>
      <c r="L788" s="125"/>
      <c r="M788" s="86"/>
      <c r="N788" s="86"/>
    </row>
    <row r="789" spans="10:14" ht="15.75" customHeight="1">
      <c r="J789" s="86"/>
      <c r="K789" s="86"/>
      <c r="L789" s="125"/>
      <c r="M789" s="86"/>
      <c r="N789" s="86"/>
    </row>
    <row r="790" spans="10:14" ht="15.75" customHeight="1">
      <c r="J790" s="86"/>
      <c r="K790" s="86"/>
      <c r="L790" s="125"/>
      <c r="M790" s="86"/>
      <c r="N790" s="86"/>
    </row>
    <row r="791" spans="10:14" ht="15.75" customHeight="1">
      <c r="J791" s="86"/>
      <c r="K791" s="86"/>
      <c r="L791" s="125"/>
      <c r="M791" s="86"/>
      <c r="N791" s="86"/>
    </row>
    <row r="792" spans="10:14" ht="15.75" customHeight="1">
      <c r="J792" s="86"/>
      <c r="K792" s="86"/>
      <c r="L792" s="125"/>
      <c r="M792" s="86"/>
      <c r="N792" s="86"/>
    </row>
    <row r="793" spans="10:14" ht="15.75" customHeight="1">
      <c r="J793" s="86"/>
      <c r="K793" s="86"/>
      <c r="L793" s="125"/>
      <c r="M793" s="86"/>
      <c r="N793" s="86"/>
    </row>
    <row r="794" spans="10:14" ht="15.75" customHeight="1">
      <c r="J794" s="86"/>
      <c r="K794" s="86"/>
      <c r="L794" s="125"/>
      <c r="M794" s="86"/>
      <c r="N794" s="86"/>
    </row>
    <row r="795" spans="10:14" ht="15.75" customHeight="1">
      <c r="J795" s="86"/>
      <c r="K795" s="86"/>
      <c r="L795" s="125"/>
      <c r="M795" s="86"/>
      <c r="N795" s="86"/>
    </row>
    <row r="796" spans="10:14" ht="15.75" customHeight="1">
      <c r="J796" s="86"/>
      <c r="K796" s="86"/>
      <c r="L796" s="125"/>
      <c r="M796" s="86"/>
      <c r="N796" s="86"/>
    </row>
    <row r="797" spans="10:14" ht="15.75" customHeight="1">
      <c r="J797" s="86"/>
      <c r="K797" s="86"/>
      <c r="L797" s="125"/>
      <c r="M797" s="86"/>
      <c r="N797" s="86"/>
    </row>
    <row r="798" spans="10:14" ht="15.75" customHeight="1">
      <c r="J798" s="86"/>
      <c r="K798" s="86"/>
      <c r="L798" s="125"/>
      <c r="M798" s="86"/>
      <c r="N798" s="86"/>
    </row>
    <row r="799" spans="10:14" ht="15.75" customHeight="1">
      <c r="J799" s="86"/>
      <c r="K799" s="86"/>
      <c r="L799" s="125"/>
      <c r="M799" s="86"/>
      <c r="N799" s="86"/>
    </row>
    <row r="800" spans="10:14" ht="15.75" customHeight="1">
      <c r="J800" s="86"/>
      <c r="K800" s="86"/>
      <c r="L800" s="125"/>
      <c r="M800" s="86"/>
      <c r="N800" s="86"/>
    </row>
    <row r="801" spans="10:14" ht="15.75" customHeight="1">
      <c r="J801" s="86"/>
      <c r="K801" s="86"/>
      <c r="L801" s="125"/>
      <c r="M801" s="86"/>
      <c r="N801" s="86"/>
    </row>
    <row r="802" spans="10:14" ht="15.75" customHeight="1">
      <c r="J802" s="86"/>
      <c r="K802" s="86"/>
      <c r="L802" s="125"/>
      <c r="M802" s="86"/>
      <c r="N802" s="86"/>
    </row>
    <row r="803" spans="10:14" ht="15.75" customHeight="1">
      <c r="J803" s="86"/>
      <c r="K803" s="86"/>
      <c r="L803" s="125"/>
      <c r="M803" s="86"/>
      <c r="N803" s="86"/>
    </row>
    <row r="804" spans="10:14" ht="15.75" customHeight="1">
      <c r="J804" s="86"/>
      <c r="K804" s="86"/>
      <c r="L804" s="125"/>
      <c r="M804" s="86"/>
      <c r="N804" s="86"/>
    </row>
    <row r="805" spans="10:14" ht="15.75" customHeight="1">
      <c r="J805" s="86"/>
      <c r="K805" s="86"/>
      <c r="L805" s="125"/>
      <c r="M805" s="86"/>
      <c r="N805" s="86"/>
    </row>
    <row r="806" spans="10:14" ht="15.75" customHeight="1">
      <c r="J806" s="86"/>
      <c r="K806" s="86"/>
      <c r="L806" s="125"/>
      <c r="M806" s="86"/>
      <c r="N806" s="86"/>
    </row>
    <row r="807" spans="10:14" ht="15.75" customHeight="1">
      <c r="J807" s="86"/>
      <c r="K807" s="86"/>
      <c r="L807" s="125"/>
      <c r="M807" s="86"/>
      <c r="N807" s="86"/>
    </row>
    <row r="808" spans="10:14" ht="15.75" customHeight="1">
      <c r="J808" s="86"/>
      <c r="K808" s="86"/>
      <c r="L808" s="125"/>
      <c r="M808" s="86"/>
      <c r="N808" s="86"/>
    </row>
    <row r="809" spans="10:14" ht="15.75" customHeight="1">
      <c r="J809" s="86"/>
      <c r="K809" s="86"/>
      <c r="L809" s="125"/>
      <c r="M809" s="86"/>
      <c r="N809" s="86"/>
    </row>
    <row r="810" spans="10:14" ht="15.75" customHeight="1">
      <c r="J810" s="86"/>
      <c r="K810" s="86"/>
      <c r="L810" s="125"/>
      <c r="M810" s="86"/>
      <c r="N810" s="86"/>
    </row>
    <row r="811" spans="10:14" ht="15.75" customHeight="1">
      <c r="J811" s="86"/>
      <c r="K811" s="86"/>
      <c r="L811" s="125"/>
      <c r="M811" s="86"/>
      <c r="N811" s="86"/>
    </row>
    <row r="812" spans="10:14" ht="15.75" customHeight="1">
      <c r="J812" s="86"/>
      <c r="K812" s="86"/>
      <c r="L812" s="125"/>
      <c r="M812" s="86"/>
      <c r="N812" s="86"/>
    </row>
    <row r="813" spans="10:14" ht="15.75" customHeight="1">
      <c r="J813" s="86"/>
      <c r="K813" s="86"/>
      <c r="L813" s="125"/>
      <c r="M813" s="86"/>
      <c r="N813" s="86"/>
    </row>
    <row r="814" spans="10:14" ht="15.75" customHeight="1">
      <c r="J814" s="86"/>
      <c r="K814" s="86"/>
      <c r="L814" s="125"/>
      <c r="M814" s="86"/>
      <c r="N814" s="86"/>
    </row>
    <row r="815" spans="10:14" ht="15.75" customHeight="1">
      <c r="J815" s="86"/>
      <c r="K815" s="86"/>
      <c r="L815" s="125"/>
      <c r="M815" s="86"/>
      <c r="N815" s="86"/>
    </row>
    <row r="816" spans="10:14" ht="15.75" customHeight="1">
      <c r="J816" s="86"/>
      <c r="K816" s="86"/>
      <c r="L816" s="125"/>
      <c r="M816" s="86"/>
      <c r="N816" s="86"/>
    </row>
    <row r="817" spans="10:14" ht="15.75" customHeight="1">
      <c r="J817" s="86"/>
      <c r="K817" s="86"/>
      <c r="L817" s="125"/>
      <c r="M817" s="86"/>
      <c r="N817" s="86"/>
    </row>
    <row r="818" spans="10:14" ht="15.75" customHeight="1">
      <c r="J818" s="86"/>
      <c r="K818" s="86"/>
      <c r="L818" s="125"/>
      <c r="M818" s="86"/>
      <c r="N818" s="86"/>
    </row>
    <row r="819" spans="10:14" ht="15.75" customHeight="1">
      <c r="J819" s="86"/>
      <c r="K819" s="86"/>
      <c r="L819" s="125"/>
      <c r="M819" s="86"/>
      <c r="N819" s="86"/>
    </row>
    <row r="820" spans="10:14" ht="15.75" customHeight="1">
      <c r="J820" s="86"/>
      <c r="K820" s="86"/>
      <c r="L820" s="125"/>
      <c r="M820" s="86"/>
      <c r="N820" s="86"/>
    </row>
    <row r="821" spans="10:14" ht="15.75" customHeight="1">
      <c r="J821" s="86"/>
      <c r="K821" s="86"/>
      <c r="L821" s="125"/>
      <c r="M821" s="86"/>
      <c r="N821" s="86"/>
    </row>
    <row r="822" spans="10:14" ht="15.75" customHeight="1">
      <c r="J822" s="86"/>
      <c r="K822" s="86"/>
      <c r="L822" s="125"/>
      <c r="M822" s="86"/>
      <c r="N822" s="86"/>
    </row>
    <row r="823" spans="10:14" ht="15.75" customHeight="1">
      <c r="J823" s="86"/>
      <c r="K823" s="86"/>
      <c r="L823" s="125"/>
      <c r="M823" s="86"/>
      <c r="N823" s="86"/>
    </row>
    <row r="824" spans="10:14" ht="15.75" customHeight="1">
      <c r="J824" s="86"/>
      <c r="K824" s="86"/>
      <c r="L824" s="125"/>
      <c r="M824" s="86"/>
      <c r="N824" s="86"/>
    </row>
    <row r="825" spans="10:14" ht="15.75" customHeight="1">
      <c r="J825" s="86"/>
      <c r="K825" s="86"/>
      <c r="L825" s="125"/>
      <c r="M825" s="86"/>
      <c r="N825" s="86"/>
    </row>
    <row r="826" spans="10:14" ht="15.75" customHeight="1">
      <c r="J826" s="86"/>
      <c r="K826" s="86"/>
      <c r="L826" s="125"/>
      <c r="M826" s="86"/>
      <c r="N826" s="86"/>
    </row>
    <row r="827" spans="10:14" ht="15.75" customHeight="1">
      <c r="J827" s="86"/>
      <c r="K827" s="86"/>
      <c r="L827" s="125"/>
      <c r="M827" s="86"/>
      <c r="N827" s="86"/>
    </row>
    <row r="828" spans="10:14" ht="15.75" customHeight="1">
      <c r="J828" s="86"/>
      <c r="K828" s="86"/>
      <c r="L828" s="125"/>
      <c r="M828" s="86"/>
      <c r="N828" s="86"/>
    </row>
    <row r="829" spans="10:14" ht="15.75" customHeight="1">
      <c r="J829" s="86"/>
      <c r="K829" s="86"/>
      <c r="L829" s="125"/>
      <c r="M829" s="86"/>
      <c r="N829" s="86"/>
    </row>
    <row r="830" spans="10:14" ht="15.75" customHeight="1">
      <c r="J830" s="86"/>
      <c r="K830" s="86"/>
      <c r="L830" s="125"/>
      <c r="M830" s="86"/>
      <c r="N830" s="86"/>
    </row>
    <row r="831" spans="10:14" ht="15.75" customHeight="1">
      <c r="J831" s="86"/>
      <c r="K831" s="86"/>
      <c r="L831" s="125"/>
      <c r="M831" s="86"/>
      <c r="N831" s="86"/>
    </row>
    <row r="832" spans="10:14" ht="15.75" customHeight="1">
      <c r="J832" s="86"/>
      <c r="K832" s="86"/>
      <c r="L832" s="125"/>
      <c r="M832" s="86"/>
      <c r="N832" s="86"/>
    </row>
    <row r="833" spans="10:14" ht="15.75" customHeight="1">
      <c r="J833" s="86"/>
      <c r="K833" s="86"/>
      <c r="L833" s="125"/>
      <c r="M833" s="86"/>
      <c r="N833" s="86"/>
    </row>
    <row r="834" spans="10:14" ht="15.75" customHeight="1">
      <c r="J834" s="86"/>
      <c r="K834" s="86"/>
      <c r="L834" s="125"/>
      <c r="M834" s="86"/>
      <c r="N834" s="86"/>
    </row>
    <row r="835" spans="10:14" ht="15.75" customHeight="1">
      <c r="J835" s="86"/>
      <c r="K835" s="86"/>
      <c r="L835" s="125"/>
      <c r="M835" s="86"/>
      <c r="N835" s="86"/>
    </row>
    <row r="836" spans="10:14" ht="15.75" customHeight="1">
      <c r="J836" s="86"/>
      <c r="K836" s="86"/>
      <c r="L836" s="125"/>
      <c r="M836" s="86"/>
      <c r="N836" s="86"/>
    </row>
    <row r="837" spans="10:14" ht="15.75" customHeight="1">
      <c r="J837" s="86"/>
      <c r="K837" s="86"/>
      <c r="L837" s="125"/>
      <c r="M837" s="86"/>
      <c r="N837" s="86"/>
    </row>
    <row r="838" spans="10:14" ht="15.75" customHeight="1">
      <c r="J838" s="86"/>
      <c r="K838" s="86"/>
      <c r="L838" s="125"/>
      <c r="M838" s="86"/>
      <c r="N838" s="86"/>
    </row>
    <row r="839" spans="10:14" ht="15.75" customHeight="1">
      <c r="J839" s="86"/>
      <c r="K839" s="86"/>
      <c r="L839" s="125"/>
      <c r="M839" s="86"/>
      <c r="N839" s="86"/>
    </row>
    <row r="840" spans="10:14" ht="15.75" customHeight="1">
      <c r="J840" s="86"/>
      <c r="K840" s="86"/>
      <c r="L840" s="125"/>
      <c r="M840" s="86"/>
      <c r="N840" s="86"/>
    </row>
    <row r="841" spans="10:14" ht="15.75" customHeight="1">
      <c r="J841" s="86"/>
      <c r="K841" s="86"/>
      <c r="L841" s="125"/>
      <c r="M841" s="86"/>
      <c r="N841" s="86"/>
    </row>
    <row r="842" spans="10:14" ht="15.75" customHeight="1">
      <c r="J842" s="86"/>
      <c r="K842" s="86"/>
      <c r="L842" s="125"/>
      <c r="M842" s="86"/>
      <c r="N842" s="86"/>
    </row>
    <row r="843" spans="10:14" ht="15.75" customHeight="1">
      <c r="J843" s="86"/>
      <c r="K843" s="86"/>
      <c r="L843" s="125"/>
      <c r="M843" s="86"/>
      <c r="N843" s="86"/>
    </row>
    <row r="844" spans="10:14" ht="15.75" customHeight="1">
      <c r="J844" s="86"/>
      <c r="K844" s="86"/>
      <c r="L844" s="125"/>
      <c r="M844" s="86"/>
      <c r="N844" s="86"/>
    </row>
    <row r="845" spans="10:14" ht="15.75" customHeight="1">
      <c r="J845" s="86"/>
      <c r="K845" s="86"/>
      <c r="L845" s="125"/>
      <c r="M845" s="86"/>
      <c r="N845" s="86"/>
    </row>
    <row r="846" spans="10:14" ht="15.75" customHeight="1">
      <c r="J846" s="86"/>
      <c r="K846" s="86"/>
      <c r="L846" s="125"/>
      <c r="M846" s="86"/>
      <c r="N846" s="86"/>
    </row>
    <row r="847" spans="10:14" ht="15.75" customHeight="1">
      <c r="J847" s="86"/>
      <c r="K847" s="86"/>
      <c r="L847" s="125"/>
      <c r="M847" s="86"/>
      <c r="N847" s="86"/>
    </row>
    <row r="848" spans="10:14" ht="15.75" customHeight="1">
      <c r="J848" s="86"/>
      <c r="K848" s="86"/>
      <c r="L848" s="125"/>
      <c r="M848" s="86"/>
      <c r="N848" s="86"/>
    </row>
    <row r="849" spans="10:14" ht="15.75" customHeight="1">
      <c r="J849" s="86"/>
      <c r="K849" s="86"/>
      <c r="L849" s="125"/>
      <c r="M849" s="86"/>
      <c r="N849" s="86"/>
    </row>
    <row r="850" spans="10:14" ht="15.75" customHeight="1">
      <c r="J850" s="86"/>
      <c r="K850" s="86"/>
      <c r="L850" s="125"/>
      <c r="M850" s="86"/>
      <c r="N850" s="86"/>
    </row>
    <row r="851" spans="10:14" ht="15.75" customHeight="1">
      <c r="J851" s="86"/>
      <c r="K851" s="86"/>
      <c r="L851" s="125"/>
      <c r="M851" s="86"/>
      <c r="N851" s="86"/>
    </row>
    <row r="852" spans="10:14" ht="15.75" customHeight="1">
      <c r="J852" s="86"/>
      <c r="K852" s="86"/>
      <c r="L852" s="125"/>
      <c r="M852" s="86"/>
      <c r="N852" s="86"/>
    </row>
    <row r="853" spans="10:14" ht="15.75" customHeight="1">
      <c r="J853" s="86"/>
      <c r="K853" s="86"/>
      <c r="L853" s="125"/>
      <c r="M853" s="86"/>
      <c r="N853" s="86"/>
    </row>
    <row r="854" spans="10:14" ht="15.75" customHeight="1">
      <c r="J854" s="86"/>
      <c r="K854" s="86"/>
      <c r="L854" s="125"/>
      <c r="M854" s="86"/>
      <c r="N854" s="86"/>
    </row>
    <row r="855" spans="10:14" ht="15.75" customHeight="1">
      <c r="J855" s="86"/>
      <c r="K855" s="86"/>
      <c r="L855" s="125"/>
      <c r="M855" s="86"/>
      <c r="N855" s="86"/>
    </row>
    <row r="856" spans="10:14" ht="15.75" customHeight="1">
      <c r="J856" s="86"/>
      <c r="K856" s="86"/>
      <c r="L856" s="125"/>
      <c r="M856" s="86"/>
      <c r="N856" s="86"/>
    </row>
    <row r="857" spans="10:14" ht="15.75" customHeight="1">
      <c r="J857" s="86"/>
      <c r="K857" s="86"/>
      <c r="L857" s="125"/>
      <c r="M857" s="86"/>
      <c r="N857" s="86"/>
    </row>
    <row r="858" spans="10:14" ht="15.75" customHeight="1">
      <c r="J858" s="86"/>
      <c r="K858" s="86"/>
      <c r="L858" s="125"/>
      <c r="M858" s="86"/>
      <c r="N858" s="86"/>
    </row>
    <row r="859" spans="10:14" ht="15.75" customHeight="1">
      <c r="J859" s="86"/>
      <c r="K859" s="86"/>
      <c r="L859" s="125"/>
      <c r="M859" s="86"/>
      <c r="N859" s="86"/>
    </row>
    <row r="860" spans="10:14" ht="15.75" customHeight="1">
      <c r="J860" s="86"/>
      <c r="K860" s="86"/>
      <c r="L860" s="125"/>
      <c r="M860" s="86"/>
      <c r="N860" s="86"/>
    </row>
    <row r="861" spans="10:14" ht="15.75" customHeight="1">
      <c r="J861" s="86"/>
      <c r="K861" s="86"/>
      <c r="L861" s="125"/>
      <c r="M861" s="86"/>
      <c r="N861" s="86"/>
    </row>
    <row r="862" spans="10:14" ht="15.75" customHeight="1">
      <c r="J862" s="86"/>
      <c r="K862" s="86"/>
      <c r="L862" s="125"/>
      <c r="M862" s="86"/>
      <c r="N862" s="86"/>
    </row>
    <row r="863" spans="10:14" ht="15.75" customHeight="1">
      <c r="J863" s="86"/>
      <c r="K863" s="86"/>
      <c r="L863" s="125"/>
      <c r="M863" s="86"/>
      <c r="N863" s="86"/>
    </row>
    <row r="864" spans="10:14" ht="15.75" customHeight="1">
      <c r="J864" s="86"/>
      <c r="K864" s="86"/>
      <c r="L864" s="125"/>
      <c r="M864" s="86"/>
      <c r="N864" s="86"/>
    </row>
    <row r="865" spans="10:14" ht="15.75" customHeight="1">
      <c r="J865" s="86"/>
      <c r="K865" s="86"/>
      <c r="L865" s="125"/>
      <c r="M865" s="86"/>
      <c r="N865" s="86"/>
    </row>
    <row r="866" spans="10:14" ht="15.75" customHeight="1">
      <c r="J866" s="86"/>
      <c r="K866" s="86"/>
      <c r="L866" s="125"/>
      <c r="M866" s="86"/>
      <c r="N866" s="86"/>
    </row>
    <row r="867" spans="10:14" ht="15.75" customHeight="1">
      <c r="J867" s="86"/>
      <c r="K867" s="86"/>
      <c r="L867" s="125"/>
      <c r="M867" s="86"/>
      <c r="N867" s="86"/>
    </row>
    <row r="868" spans="10:14" ht="15.75" customHeight="1">
      <c r="J868" s="86"/>
      <c r="K868" s="86"/>
      <c r="L868" s="125"/>
      <c r="M868" s="86"/>
      <c r="N868" s="86"/>
    </row>
    <row r="869" spans="10:14" ht="15.75" customHeight="1">
      <c r="J869" s="86"/>
      <c r="K869" s="86"/>
      <c r="L869" s="125"/>
      <c r="M869" s="86"/>
      <c r="N869" s="86"/>
    </row>
    <row r="870" spans="10:14" ht="15.75" customHeight="1">
      <c r="J870" s="86"/>
      <c r="K870" s="86"/>
      <c r="L870" s="125"/>
      <c r="M870" s="86"/>
      <c r="N870" s="86"/>
    </row>
    <row r="871" spans="10:14" ht="15.75" customHeight="1">
      <c r="J871" s="86"/>
      <c r="K871" s="86"/>
      <c r="L871" s="125"/>
      <c r="M871" s="86"/>
      <c r="N871" s="86"/>
    </row>
    <row r="872" spans="10:14" ht="15.75" customHeight="1">
      <c r="J872" s="86"/>
      <c r="K872" s="86"/>
      <c r="L872" s="125"/>
      <c r="M872" s="86"/>
      <c r="N872" s="86"/>
    </row>
    <row r="873" spans="10:14" ht="15.75" customHeight="1">
      <c r="J873" s="86"/>
      <c r="K873" s="86"/>
      <c r="L873" s="125"/>
      <c r="M873" s="86"/>
      <c r="N873" s="86"/>
    </row>
    <row r="874" spans="10:14" ht="15.75" customHeight="1">
      <c r="J874" s="86"/>
      <c r="K874" s="86"/>
      <c r="L874" s="125"/>
      <c r="M874" s="86"/>
      <c r="N874" s="86"/>
    </row>
    <row r="875" spans="10:14" ht="15.75" customHeight="1">
      <c r="J875" s="86"/>
      <c r="K875" s="86"/>
      <c r="L875" s="125"/>
      <c r="M875" s="86"/>
      <c r="N875" s="86"/>
    </row>
    <row r="876" spans="10:14" ht="15.75" customHeight="1">
      <c r="J876" s="86"/>
      <c r="K876" s="86"/>
      <c r="L876" s="125"/>
      <c r="M876" s="86"/>
      <c r="N876" s="86"/>
    </row>
    <row r="877" spans="10:14" ht="15.75" customHeight="1">
      <c r="J877" s="86"/>
      <c r="K877" s="86"/>
      <c r="L877" s="125"/>
      <c r="M877" s="86"/>
      <c r="N877" s="86"/>
    </row>
    <row r="878" spans="10:14" ht="15.75" customHeight="1">
      <c r="J878" s="86"/>
      <c r="K878" s="86"/>
      <c r="L878" s="125"/>
      <c r="M878" s="86"/>
      <c r="N878" s="86"/>
    </row>
    <row r="879" spans="10:14" ht="15.75" customHeight="1">
      <c r="J879" s="86"/>
      <c r="K879" s="86"/>
      <c r="L879" s="125"/>
      <c r="M879" s="86"/>
      <c r="N879" s="86"/>
    </row>
    <row r="880" spans="10:14" ht="15.75" customHeight="1">
      <c r="J880" s="86"/>
      <c r="K880" s="86"/>
      <c r="L880" s="125"/>
      <c r="M880" s="86"/>
      <c r="N880" s="86"/>
    </row>
    <row r="881" spans="10:14" ht="15.75" customHeight="1">
      <c r="J881" s="86"/>
      <c r="K881" s="86"/>
      <c r="L881" s="125"/>
      <c r="M881" s="86"/>
      <c r="N881" s="86"/>
    </row>
    <row r="882" spans="10:14" ht="15.75" customHeight="1">
      <c r="J882" s="86"/>
      <c r="K882" s="86"/>
      <c r="L882" s="125"/>
      <c r="M882" s="86"/>
      <c r="N882" s="86"/>
    </row>
    <row r="883" spans="10:14" ht="15.75" customHeight="1">
      <c r="J883" s="86"/>
      <c r="K883" s="86"/>
      <c r="L883" s="125"/>
      <c r="M883" s="86"/>
      <c r="N883" s="86"/>
    </row>
    <row r="884" spans="10:14" ht="15.75" customHeight="1">
      <c r="J884" s="86"/>
      <c r="K884" s="86"/>
      <c r="L884" s="125"/>
      <c r="M884" s="86"/>
      <c r="N884" s="86"/>
    </row>
    <row r="885" spans="10:14" ht="15.75" customHeight="1">
      <c r="J885" s="86"/>
      <c r="K885" s="86"/>
      <c r="L885" s="125"/>
      <c r="M885" s="86"/>
      <c r="N885" s="86"/>
    </row>
    <row r="886" spans="10:14" ht="15.75" customHeight="1">
      <c r="J886" s="86"/>
      <c r="K886" s="86"/>
      <c r="L886" s="125"/>
      <c r="M886" s="86"/>
      <c r="N886" s="86"/>
    </row>
    <row r="887" spans="10:14" ht="15.75" customHeight="1">
      <c r="J887" s="86"/>
      <c r="K887" s="86"/>
      <c r="L887" s="125"/>
      <c r="M887" s="86"/>
      <c r="N887" s="86"/>
    </row>
    <row r="888" spans="10:14" ht="15.75" customHeight="1">
      <c r="J888" s="86"/>
      <c r="K888" s="86"/>
      <c r="L888" s="125"/>
      <c r="M888" s="86"/>
      <c r="N888" s="86"/>
    </row>
    <row r="889" spans="10:14" ht="15.75" customHeight="1">
      <c r="J889" s="86"/>
      <c r="K889" s="86"/>
      <c r="L889" s="125"/>
      <c r="M889" s="86"/>
      <c r="N889" s="86"/>
    </row>
    <row r="890" spans="10:14" ht="15.75" customHeight="1">
      <c r="J890" s="86"/>
      <c r="K890" s="86"/>
      <c r="L890" s="125"/>
      <c r="M890" s="86"/>
      <c r="N890" s="86"/>
    </row>
    <row r="891" spans="10:14" ht="15.75" customHeight="1">
      <c r="J891" s="86"/>
      <c r="K891" s="86"/>
      <c r="L891" s="125"/>
      <c r="M891" s="86"/>
      <c r="N891" s="86"/>
    </row>
    <row r="892" spans="10:14" ht="15.75" customHeight="1">
      <c r="J892" s="86"/>
      <c r="K892" s="86"/>
      <c r="L892" s="125"/>
      <c r="M892" s="86"/>
      <c r="N892" s="86"/>
    </row>
    <row r="893" spans="10:14" ht="15.75" customHeight="1">
      <c r="J893" s="86"/>
      <c r="K893" s="86"/>
      <c r="L893" s="125"/>
      <c r="M893" s="86"/>
      <c r="N893" s="86"/>
    </row>
    <row r="894" spans="10:14" ht="15.75" customHeight="1">
      <c r="J894" s="86"/>
      <c r="K894" s="86"/>
      <c r="L894" s="125"/>
      <c r="M894" s="86"/>
      <c r="N894" s="86"/>
    </row>
    <row r="895" spans="10:14" ht="15.75" customHeight="1">
      <c r="J895" s="86"/>
      <c r="K895" s="86"/>
      <c r="L895" s="125"/>
      <c r="M895" s="86"/>
      <c r="N895" s="86"/>
    </row>
    <row r="896" spans="10:14" ht="15.75" customHeight="1">
      <c r="J896" s="86"/>
      <c r="K896" s="86"/>
      <c r="L896" s="125"/>
      <c r="M896" s="86"/>
      <c r="N896" s="86"/>
    </row>
    <row r="897" spans="10:14" ht="15.75" customHeight="1">
      <c r="J897" s="86"/>
      <c r="K897" s="86"/>
      <c r="L897" s="125"/>
      <c r="M897" s="86"/>
      <c r="N897" s="86"/>
    </row>
    <row r="898" spans="10:14" ht="15.75" customHeight="1">
      <c r="J898" s="86"/>
      <c r="K898" s="86"/>
      <c r="L898" s="125"/>
      <c r="M898" s="86"/>
      <c r="N898" s="86"/>
    </row>
    <row r="899" spans="10:14" ht="15.75" customHeight="1">
      <c r="J899" s="86"/>
      <c r="K899" s="86"/>
      <c r="L899" s="125"/>
      <c r="M899" s="86"/>
      <c r="N899" s="86"/>
    </row>
    <row r="900" spans="10:14" ht="15.75" customHeight="1">
      <c r="J900" s="86"/>
      <c r="K900" s="86"/>
      <c r="L900" s="125"/>
      <c r="M900" s="86"/>
      <c r="N900" s="86"/>
    </row>
    <row r="901" spans="10:14" ht="15.75" customHeight="1">
      <c r="J901" s="86"/>
      <c r="K901" s="86"/>
      <c r="L901" s="125"/>
      <c r="M901" s="86"/>
      <c r="N901" s="86"/>
    </row>
    <row r="902" spans="10:14" ht="15.75" customHeight="1">
      <c r="J902" s="86"/>
      <c r="K902" s="86"/>
      <c r="L902" s="125"/>
      <c r="M902" s="86"/>
      <c r="N902" s="86"/>
    </row>
    <row r="903" spans="10:14" ht="15.75" customHeight="1">
      <c r="J903" s="86"/>
      <c r="K903" s="86"/>
      <c r="L903" s="125"/>
      <c r="M903" s="86"/>
      <c r="N903" s="86"/>
    </row>
    <row r="904" spans="10:14" ht="15.75" customHeight="1">
      <c r="J904" s="86"/>
      <c r="K904" s="86"/>
      <c r="L904" s="125"/>
      <c r="M904" s="86"/>
      <c r="N904" s="86"/>
    </row>
    <row r="905" spans="10:14" ht="15.75" customHeight="1">
      <c r="J905" s="86"/>
      <c r="K905" s="86"/>
      <c r="L905" s="125"/>
      <c r="M905" s="86"/>
      <c r="N905" s="86"/>
    </row>
    <row r="906" spans="10:14" ht="15.75" customHeight="1">
      <c r="J906" s="86"/>
      <c r="K906" s="86"/>
      <c r="L906" s="125"/>
      <c r="M906" s="86"/>
      <c r="N906" s="86"/>
    </row>
    <row r="907" spans="10:14" ht="15.75" customHeight="1">
      <c r="J907" s="86"/>
      <c r="K907" s="86"/>
      <c r="L907" s="125"/>
      <c r="M907" s="86"/>
      <c r="N907" s="86"/>
    </row>
    <row r="908" spans="10:14" ht="15.75" customHeight="1">
      <c r="J908" s="86"/>
      <c r="K908" s="86"/>
      <c r="L908" s="125"/>
      <c r="M908" s="86"/>
      <c r="N908" s="86"/>
    </row>
    <row r="909" spans="10:14" ht="15.75" customHeight="1">
      <c r="J909" s="86"/>
      <c r="K909" s="86"/>
      <c r="L909" s="125"/>
      <c r="M909" s="86"/>
      <c r="N909" s="86"/>
    </row>
    <row r="910" spans="10:14" ht="15.75" customHeight="1">
      <c r="J910" s="86"/>
      <c r="K910" s="86"/>
      <c r="L910" s="125"/>
      <c r="M910" s="86"/>
      <c r="N910" s="86"/>
    </row>
    <row r="911" spans="10:14" ht="15.75" customHeight="1">
      <c r="J911" s="86"/>
      <c r="K911" s="86"/>
      <c r="L911" s="125"/>
      <c r="M911" s="86"/>
      <c r="N911" s="86"/>
    </row>
    <row r="912" spans="10:14" ht="15.75" customHeight="1">
      <c r="J912" s="86"/>
      <c r="K912" s="86"/>
      <c r="L912" s="125"/>
      <c r="M912" s="86"/>
      <c r="N912" s="86"/>
    </row>
    <row r="913" spans="10:14" ht="15.75" customHeight="1">
      <c r="J913" s="86"/>
      <c r="K913" s="86"/>
      <c r="L913" s="125"/>
      <c r="M913" s="86"/>
      <c r="N913" s="86"/>
    </row>
    <row r="914" spans="10:14" ht="15.75" customHeight="1">
      <c r="J914" s="86"/>
      <c r="K914" s="86"/>
      <c r="L914" s="125"/>
      <c r="M914" s="86"/>
      <c r="N914" s="86"/>
    </row>
    <row r="915" spans="10:14" ht="15.75" customHeight="1">
      <c r="J915" s="86"/>
      <c r="K915" s="86"/>
      <c r="L915" s="125"/>
      <c r="M915" s="86"/>
      <c r="N915" s="86"/>
    </row>
    <row r="916" spans="10:14" ht="15.75" customHeight="1">
      <c r="J916" s="86"/>
      <c r="K916" s="86"/>
      <c r="L916" s="125"/>
      <c r="M916" s="86"/>
      <c r="N916" s="86"/>
    </row>
    <row r="917" spans="10:14" ht="15.75" customHeight="1">
      <c r="J917" s="86"/>
      <c r="K917" s="86"/>
      <c r="L917" s="125"/>
      <c r="M917" s="86"/>
      <c r="N917" s="86"/>
    </row>
    <row r="918" spans="10:14" ht="15.75" customHeight="1">
      <c r="J918" s="86"/>
      <c r="K918" s="86"/>
      <c r="L918" s="125"/>
      <c r="M918" s="86"/>
      <c r="N918" s="86"/>
    </row>
    <row r="919" spans="10:14" ht="15.75" customHeight="1">
      <c r="J919" s="86"/>
      <c r="K919" s="86"/>
      <c r="L919" s="125"/>
      <c r="M919" s="86"/>
      <c r="N919" s="86"/>
    </row>
    <row r="920" spans="10:14" ht="15.75" customHeight="1">
      <c r="J920" s="86"/>
      <c r="K920" s="86"/>
      <c r="L920" s="125"/>
      <c r="M920" s="86"/>
      <c r="N920" s="86"/>
    </row>
    <row r="921" spans="10:14" ht="15.75" customHeight="1">
      <c r="J921" s="86"/>
      <c r="K921" s="86"/>
      <c r="L921" s="125"/>
      <c r="M921" s="86"/>
      <c r="N921" s="86"/>
    </row>
    <row r="922" spans="10:14" ht="15.75" customHeight="1">
      <c r="J922" s="86"/>
      <c r="K922" s="86"/>
      <c r="L922" s="125"/>
      <c r="M922" s="86"/>
      <c r="N922" s="86"/>
    </row>
    <row r="923" spans="10:14" ht="15.75" customHeight="1">
      <c r="J923" s="86"/>
      <c r="K923" s="86"/>
      <c r="L923" s="125"/>
      <c r="M923" s="86"/>
      <c r="N923" s="86"/>
    </row>
    <row r="924" spans="10:14" ht="15.75" customHeight="1">
      <c r="J924" s="86"/>
      <c r="K924" s="86"/>
      <c r="L924" s="125"/>
      <c r="M924" s="86"/>
      <c r="N924" s="86"/>
    </row>
    <row r="925" spans="10:14" ht="15.75" customHeight="1">
      <c r="J925" s="86"/>
      <c r="K925" s="86"/>
      <c r="L925" s="125"/>
      <c r="M925" s="86"/>
      <c r="N925" s="86"/>
    </row>
    <row r="926" spans="10:14" ht="15.75" customHeight="1">
      <c r="J926" s="86"/>
      <c r="K926" s="86"/>
      <c r="L926" s="125"/>
      <c r="M926" s="86"/>
      <c r="N926" s="86"/>
    </row>
    <row r="927" spans="10:14" ht="15.75" customHeight="1">
      <c r="J927" s="86"/>
      <c r="K927" s="86"/>
      <c r="L927" s="125"/>
      <c r="M927" s="86"/>
      <c r="N927" s="86"/>
    </row>
    <row r="928" spans="10:14" ht="15.75" customHeight="1">
      <c r="J928" s="86"/>
      <c r="K928" s="86"/>
      <c r="L928" s="125"/>
      <c r="M928" s="86"/>
      <c r="N928" s="86"/>
    </row>
    <row r="929" spans="10:14" ht="15.75" customHeight="1">
      <c r="J929" s="86"/>
      <c r="K929" s="86"/>
      <c r="L929" s="125"/>
      <c r="M929" s="86"/>
      <c r="N929" s="86"/>
    </row>
    <row r="930" spans="10:14" ht="15.75" customHeight="1">
      <c r="J930" s="86"/>
      <c r="K930" s="86"/>
      <c r="L930" s="125"/>
      <c r="M930" s="86"/>
      <c r="N930" s="86"/>
    </row>
    <row r="931" spans="10:14" ht="15.75" customHeight="1">
      <c r="J931" s="86"/>
      <c r="K931" s="86"/>
      <c r="L931" s="125"/>
      <c r="M931" s="86"/>
      <c r="N931" s="86"/>
    </row>
    <row r="932" spans="10:14" ht="15.75" customHeight="1">
      <c r="J932" s="86"/>
      <c r="K932" s="86"/>
      <c r="L932" s="125"/>
      <c r="M932" s="86"/>
      <c r="N932" s="86"/>
    </row>
    <row r="933" spans="10:14" ht="15.75" customHeight="1">
      <c r="J933" s="86"/>
      <c r="K933" s="86"/>
      <c r="L933" s="125"/>
      <c r="M933" s="86"/>
      <c r="N933" s="86"/>
    </row>
    <row r="934" spans="10:14" ht="15.75" customHeight="1">
      <c r="J934" s="86"/>
      <c r="K934" s="86"/>
      <c r="L934" s="125"/>
      <c r="M934" s="86"/>
      <c r="N934" s="86"/>
    </row>
    <row r="935" spans="10:14" ht="15.75" customHeight="1">
      <c r="J935" s="86"/>
      <c r="K935" s="86"/>
      <c r="L935" s="125"/>
      <c r="M935" s="86"/>
      <c r="N935" s="86"/>
    </row>
    <row r="936" spans="10:14" ht="15.75" customHeight="1">
      <c r="J936" s="86"/>
      <c r="K936" s="86"/>
      <c r="L936" s="125"/>
      <c r="M936" s="86"/>
      <c r="N936" s="86"/>
    </row>
    <row r="937" spans="10:14" ht="15.75" customHeight="1">
      <c r="J937" s="86"/>
      <c r="K937" s="86"/>
      <c r="L937" s="125"/>
      <c r="M937" s="86"/>
      <c r="N937" s="86"/>
    </row>
    <row r="938" spans="10:14" ht="15.75" customHeight="1">
      <c r="J938" s="86"/>
      <c r="K938" s="86"/>
      <c r="L938" s="125"/>
      <c r="M938" s="86"/>
      <c r="N938" s="86"/>
    </row>
    <row r="939" spans="10:14" ht="15.75" customHeight="1">
      <c r="J939" s="86"/>
      <c r="K939" s="86"/>
      <c r="L939" s="125"/>
      <c r="M939" s="86"/>
      <c r="N939" s="86"/>
    </row>
    <row r="940" spans="10:14" ht="15.75" customHeight="1">
      <c r="J940" s="86"/>
      <c r="K940" s="86"/>
      <c r="L940" s="125"/>
      <c r="M940" s="86"/>
      <c r="N940" s="86"/>
    </row>
    <row r="941" spans="10:14" ht="15.75" customHeight="1">
      <c r="J941" s="86"/>
      <c r="K941" s="86"/>
      <c r="L941" s="125"/>
      <c r="M941" s="86"/>
      <c r="N941" s="86"/>
    </row>
    <row r="942" spans="10:14" ht="15.75" customHeight="1">
      <c r="J942" s="86"/>
      <c r="K942" s="86"/>
      <c r="L942" s="125"/>
      <c r="M942" s="86"/>
      <c r="N942" s="86"/>
    </row>
    <row r="943" spans="10:14" ht="15.75" customHeight="1">
      <c r="J943" s="86"/>
      <c r="K943" s="86"/>
      <c r="L943" s="125"/>
      <c r="M943" s="86"/>
      <c r="N943" s="86"/>
    </row>
    <row r="944" spans="10:14" ht="15.75" customHeight="1">
      <c r="J944" s="86"/>
      <c r="K944" s="86"/>
      <c r="L944" s="125"/>
      <c r="M944" s="86"/>
      <c r="N944" s="86"/>
    </row>
    <row r="945" spans="10:14" ht="15.75" customHeight="1">
      <c r="J945" s="86"/>
      <c r="K945" s="86"/>
      <c r="L945" s="125"/>
      <c r="M945" s="86"/>
      <c r="N945" s="86"/>
    </row>
    <row r="946" spans="10:14" ht="15.75" customHeight="1">
      <c r="J946" s="86"/>
      <c r="K946" s="86"/>
      <c r="L946" s="125"/>
      <c r="M946" s="86"/>
      <c r="N946" s="86"/>
    </row>
    <row r="947" spans="10:14" ht="15.75" customHeight="1">
      <c r="J947" s="86"/>
      <c r="K947" s="86"/>
      <c r="L947" s="125"/>
      <c r="M947" s="86"/>
      <c r="N947" s="86"/>
    </row>
    <row r="948" spans="10:14" ht="15.75" customHeight="1">
      <c r="J948" s="86"/>
      <c r="K948" s="86"/>
      <c r="L948" s="125"/>
      <c r="M948" s="86"/>
      <c r="N948" s="86"/>
    </row>
    <row r="949" spans="10:14" ht="15.75" customHeight="1">
      <c r="J949" s="86"/>
      <c r="K949" s="86"/>
      <c r="L949" s="125"/>
      <c r="M949" s="86"/>
      <c r="N949" s="86"/>
    </row>
    <row r="950" spans="10:14" ht="15.75" customHeight="1">
      <c r="J950" s="86"/>
      <c r="K950" s="86"/>
      <c r="L950" s="125"/>
      <c r="M950" s="86"/>
      <c r="N950" s="86"/>
    </row>
    <row r="951" spans="10:14" ht="15.75" customHeight="1">
      <c r="J951" s="86"/>
      <c r="K951" s="86"/>
      <c r="L951" s="125"/>
      <c r="M951" s="86"/>
      <c r="N951" s="86"/>
    </row>
    <row r="952" spans="10:14" ht="15.75" customHeight="1">
      <c r="J952" s="86"/>
      <c r="K952" s="86"/>
      <c r="L952" s="125"/>
      <c r="M952" s="86"/>
      <c r="N952" s="86"/>
    </row>
    <row r="953" spans="10:14" ht="15.75" customHeight="1">
      <c r="J953" s="86"/>
      <c r="K953" s="86"/>
      <c r="L953" s="125"/>
      <c r="M953" s="86"/>
      <c r="N953" s="86"/>
    </row>
    <row r="954" spans="10:14" ht="15.75" customHeight="1">
      <c r="J954" s="86"/>
      <c r="K954" s="86"/>
      <c r="L954" s="125"/>
      <c r="M954" s="86"/>
      <c r="N954" s="86"/>
    </row>
    <row r="955" spans="10:14" ht="15.75" customHeight="1">
      <c r="J955" s="86"/>
      <c r="K955" s="86"/>
      <c r="L955" s="125"/>
      <c r="M955" s="86"/>
      <c r="N955" s="86"/>
    </row>
    <row r="956" spans="10:14" ht="15.75" customHeight="1">
      <c r="J956" s="86"/>
      <c r="K956" s="86"/>
      <c r="L956" s="125"/>
      <c r="M956" s="86"/>
      <c r="N956" s="86"/>
    </row>
    <row r="957" spans="10:14" ht="15.75" customHeight="1">
      <c r="J957" s="86"/>
      <c r="K957" s="86"/>
      <c r="L957" s="125"/>
      <c r="M957" s="86"/>
      <c r="N957" s="86"/>
    </row>
    <row r="958" spans="10:14" ht="15.75" customHeight="1">
      <c r="J958" s="86"/>
      <c r="K958" s="86"/>
      <c r="L958" s="125"/>
      <c r="M958" s="86"/>
      <c r="N958" s="86"/>
    </row>
    <row r="959" spans="10:14" ht="15.75" customHeight="1">
      <c r="J959" s="86"/>
      <c r="K959" s="86"/>
      <c r="L959" s="125"/>
      <c r="M959" s="86"/>
      <c r="N959" s="86"/>
    </row>
    <row r="960" spans="10:14" ht="15.75" customHeight="1">
      <c r="J960" s="86"/>
      <c r="K960" s="86"/>
      <c r="L960" s="125"/>
      <c r="M960" s="86"/>
      <c r="N960" s="86"/>
    </row>
    <row r="961" spans="10:14" ht="15.75" customHeight="1">
      <c r="J961" s="86"/>
      <c r="K961" s="86"/>
      <c r="L961" s="125"/>
      <c r="M961" s="86"/>
      <c r="N961" s="86"/>
    </row>
    <row r="962" spans="10:14" ht="15.75" customHeight="1">
      <c r="J962" s="86"/>
      <c r="K962" s="86"/>
      <c r="L962" s="125"/>
      <c r="M962" s="86"/>
      <c r="N962" s="86"/>
    </row>
    <row r="963" spans="10:14" ht="15.75" customHeight="1">
      <c r="J963" s="86"/>
      <c r="K963" s="86"/>
      <c r="L963" s="125"/>
      <c r="M963" s="86"/>
      <c r="N963" s="86"/>
    </row>
    <row r="964" spans="10:14" ht="15.75" customHeight="1">
      <c r="J964" s="86"/>
      <c r="K964" s="86"/>
      <c r="L964" s="125"/>
      <c r="M964" s="86"/>
      <c r="N964" s="86"/>
    </row>
    <row r="965" spans="10:14" ht="15.75" customHeight="1">
      <c r="J965" s="86"/>
      <c r="K965" s="86"/>
      <c r="L965" s="125"/>
      <c r="M965" s="86"/>
      <c r="N965" s="86"/>
    </row>
    <row r="966" spans="10:14" ht="15.75" customHeight="1">
      <c r="J966" s="86"/>
      <c r="K966" s="86"/>
      <c r="L966" s="125"/>
      <c r="M966" s="86"/>
      <c r="N966" s="86"/>
    </row>
    <row r="967" spans="10:14" ht="15.75" customHeight="1">
      <c r="J967" s="86"/>
      <c r="K967" s="86"/>
      <c r="L967" s="125"/>
      <c r="M967" s="86"/>
      <c r="N967" s="86"/>
    </row>
    <row r="968" spans="10:14" ht="15.75" customHeight="1">
      <c r="J968" s="86"/>
      <c r="K968" s="86"/>
      <c r="L968" s="125"/>
      <c r="M968" s="86"/>
      <c r="N968" s="86"/>
    </row>
    <row r="969" spans="10:14" ht="15.75" customHeight="1">
      <c r="J969" s="86"/>
      <c r="K969" s="86"/>
      <c r="L969" s="125"/>
      <c r="M969" s="86"/>
      <c r="N969" s="86"/>
    </row>
    <row r="970" spans="10:14" ht="15.75" customHeight="1">
      <c r="J970" s="86"/>
      <c r="K970" s="86"/>
      <c r="L970" s="125"/>
      <c r="M970" s="86"/>
      <c r="N970" s="86"/>
    </row>
    <row r="971" spans="10:14" ht="15.75" customHeight="1">
      <c r="J971" s="86"/>
      <c r="K971" s="86"/>
      <c r="L971" s="125"/>
      <c r="M971" s="86"/>
      <c r="N971" s="86"/>
    </row>
    <row r="972" spans="10:14" ht="15.75" customHeight="1">
      <c r="J972" s="86"/>
      <c r="K972" s="86"/>
      <c r="L972" s="125"/>
      <c r="M972" s="86"/>
      <c r="N972" s="86"/>
    </row>
    <row r="973" spans="10:14" ht="15.75" customHeight="1">
      <c r="J973" s="86"/>
      <c r="K973" s="86"/>
      <c r="L973" s="125"/>
      <c r="M973" s="86"/>
      <c r="N973" s="86"/>
    </row>
    <row r="974" spans="10:14" ht="15.75" customHeight="1">
      <c r="J974" s="86"/>
      <c r="K974" s="86"/>
      <c r="L974" s="125"/>
      <c r="M974" s="86"/>
      <c r="N974" s="86"/>
    </row>
    <row r="975" spans="10:14" ht="15.75" customHeight="1">
      <c r="J975" s="86"/>
      <c r="K975" s="86"/>
      <c r="L975" s="125"/>
      <c r="M975" s="86"/>
      <c r="N975" s="86"/>
    </row>
    <row r="976" spans="10:14" ht="15.75" customHeight="1">
      <c r="J976" s="86"/>
      <c r="K976" s="86"/>
      <c r="L976" s="125"/>
      <c r="M976" s="86"/>
      <c r="N976" s="86"/>
    </row>
    <row r="977" spans="10:14" ht="15.75" customHeight="1">
      <c r="J977" s="86"/>
      <c r="K977" s="86"/>
      <c r="L977" s="125"/>
      <c r="M977" s="86"/>
      <c r="N977" s="86"/>
    </row>
    <row r="978" spans="10:14" ht="15.75" customHeight="1">
      <c r="J978" s="86"/>
      <c r="K978" s="86"/>
      <c r="L978" s="125"/>
      <c r="M978" s="86"/>
      <c r="N978" s="86"/>
    </row>
    <row r="979" spans="10:14" ht="15.75" customHeight="1">
      <c r="J979" s="86"/>
      <c r="K979" s="86"/>
      <c r="L979" s="125"/>
      <c r="M979" s="86"/>
      <c r="N979" s="86"/>
    </row>
    <row r="980" spans="10:14" ht="15.75" customHeight="1">
      <c r="J980" s="86"/>
      <c r="K980" s="86"/>
      <c r="L980" s="125"/>
      <c r="M980" s="86"/>
      <c r="N980" s="86"/>
    </row>
    <row r="981" spans="10:14" ht="15.75" customHeight="1">
      <c r="J981" s="86"/>
      <c r="K981" s="86"/>
      <c r="L981" s="125"/>
      <c r="M981" s="86"/>
      <c r="N981" s="86"/>
    </row>
    <row r="982" spans="10:14" ht="15.75" customHeight="1">
      <c r="J982" s="86"/>
      <c r="K982" s="86"/>
      <c r="L982" s="125"/>
      <c r="M982" s="86"/>
      <c r="N982" s="86"/>
    </row>
    <row r="983" spans="10:14" ht="15.75" customHeight="1">
      <c r="J983" s="86"/>
      <c r="K983" s="86"/>
      <c r="L983" s="125"/>
      <c r="M983" s="86"/>
      <c r="N983" s="86"/>
    </row>
    <row r="984" spans="10:14" ht="15.75" customHeight="1">
      <c r="J984" s="86"/>
      <c r="K984" s="86"/>
      <c r="L984" s="125"/>
      <c r="M984" s="86"/>
      <c r="N984" s="86"/>
    </row>
    <row r="985" spans="10:14" ht="15.75" customHeight="1">
      <c r="J985" s="86"/>
      <c r="K985" s="86"/>
      <c r="L985" s="125"/>
      <c r="M985" s="86"/>
      <c r="N985" s="86"/>
    </row>
    <row r="986" spans="10:14" ht="15.75" customHeight="1">
      <c r="J986" s="86"/>
      <c r="K986" s="86"/>
      <c r="L986" s="125"/>
      <c r="M986" s="86"/>
      <c r="N986" s="86"/>
    </row>
    <row r="987" spans="10:14" ht="15.75" customHeight="1">
      <c r="J987" s="86"/>
      <c r="K987" s="86"/>
      <c r="L987" s="125"/>
      <c r="M987" s="86"/>
      <c r="N987" s="86"/>
    </row>
    <row r="988" spans="10:14" ht="15.75" customHeight="1">
      <c r="J988" s="86"/>
      <c r="K988" s="86"/>
      <c r="L988" s="125"/>
      <c r="M988" s="86"/>
      <c r="N988" s="86"/>
    </row>
    <row r="989" spans="10:14" ht="15.75" customHeight="1">
      <c r="J989" s="86"/>
      <c r="K989" s="86"/>
      <c r="L989" s="125"/>
      <c r="M989" s="86"/>
      <c r="N989" s="86"/>
    </row>
    <row r="990" spans="10:14" ht="15.75" customHeight="1">
      <c r="J990" s="86"/>
      <c r="K990" s="86"/>
      <c r="L990" s="125"/>
      <c r="M990" s="86"/>
      <c r="N990" s="86"/>
    </row>
    <row r="991" spans="10:14" ht="15.75" customHeight="1">
      <c r="J991" s="86"/>
      <c r="K991" s="86"/>
      <c r="L991" s="125"/>
      <c r="M991" s="86"/>
      <c r="N991" s="86"/>
    </row>
    <row r="992" spans="10:14" ht="15.75" customHeight="1">
      <c r="J992" s="86"/>
      <c r="K992" s="86"/>
      <c r="L992" s="125"/>
      <c r="M992" s="86"/>
      <c r="N992" s="86"/>
    </row>
    <row r="993" spans="10:14" ht="15.75" customHeight="1">
      <c r="J993" s="86"/>
      <c r="K993" s="86"/>
      <c r="L993" s="125"/>
      <c r="M993" s="86"/>
      <c r="N993" s="86"/>
    </row>
    <row r="994" spans="10:14" ht="15.75" customHeight="1">
      <c r="J994" s="86"/>
      <c r="K994" s="86"/>
      <c r="L994" s="125"/>
      <c r="M994" s="86"/>
      <c r="N994" s="86"/>
    </row>
    <row r="995" spans="10:14" ht="15.75" customHeight="1">
      <c r="J995" s="86"/>
      <c r="K995" s="86"/>
      <c r="L995" s="125"/>
      <c r="M995" s="86"/>
      <c r="N995" s="86"/>
    </row>
    <row r="996" spans="10:14" ht="15.75" customHeight="1">
      <c r="J996" s="86"/>
      <c r="K996" s="86"/>
      <c r="L996" s="125"/>
      <c r="M996" s="86"/>
      <c r="N996" s="86"/>
    </row>
    <row r="997" spans="10:14" ht="15.75" customHeight="1">
      <c r="J997" s="86"/>
      <c r="K997" s="86"/>
      <c r="L997" s="125"/>
      <c r="M997" s="86"/>
      <c r="N997" s="86"/>
    </row>
    <row r="998" spans="10:14" ht="15.75" customHeight="1">
      <c r="J998" s="86"/>
      <c r="K998" s="86"/>
      <c r="L998" s="125"/>
      <c r="M998" s="86"/>
      <c r="N998" s="86"/>
    </row>
    <row r="999" spans="10:14" ht="15.75" customHeight="1">
      <c r="J999" s="86"/>
      <c r="K999" s="86"/>
      <c r="L999" s="125"/>
      <c r="M999" s="86"/>
      <c r="N999" s="86"/>
    </row>
    <row r="1000" spans="10:14" ht="15.75" customHeight="1">
      <c r="J1000" s="86"/>
      <c r="K1000" s="86"/>
      <c r="L1000" s="125"/>
      <c r="M1000" s="86"/>
      <c r="N1000" s="86"/>
    </row>
  </sheetData>
  <printOptions horizontalCentered="1"/>
  <pageMargins left="0.39370078740157483" right="0.39370078740157483" top="0.78740157480314965" bottom="0.59055118110236227" header="0" footer="0"/>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pageSetUpPr fitToPage="1"/>
  </sheetPr>
  <dimension ref="A1:AK1000"/>
  <sheetViews>
    <sheetView showGridLines="0" zoomScaleNormal="100" workbookViewId="0"/>
  </sheetViews>
  <sheetFormatPr baseColWidth="10" defaultColWidth="14.44140625" defaultRowHeight="15" customHeight="1"/>
  <cols>
    <col min="1" max="1" width="2.5546875" customWidth="1"/>
    <col min="2" max="11" width="12.33203125" customWidth="1"/>
    <col min="12" max="12" width="53.5546875" customWidth="1"/>
    <col min="13" max="15" width="11.5546875" customWidth="1"/>
    <col min="16" max="17" width="10.5546875" customWidth="1"/>
    <col min="18" max="37" width="9.33203125" customWidth="1"/>
  </cols>
  <sheetData>
    <row r="1" spans="1:37" ht="12.75" customHeight="1">
      <c r="A1" s="1"/>
      <c r="B1" s="1" t="s">
        <v>0</v>
      </c>
      <c r="C1" s="1"/>
      <c r="D1" s="1"/>
      <c r="E1" s="1"/>
      <c r="F1" s="1"/>
      <c r="G1" s="1"/>
      <c r="H1" s="1"/>
      <c r="I1" s="1"/>
      <c r="J1" s="1"/>
      <c r="K1" s="1"/>
      <c r="L1" s="126"/>
      <c r="M1" s="1"/>
      <c r="N1" s="1"/>
      <c r="O1" s="1"/>
      <c r="P1" s="1"/>
      <c r="Q1" s="1"/>
      <c r="R1" s="1"/>
      <c r="S1" s="1"/>
      <c r="T1" s="1"/>
      <c r="U1" s="1"/>
      <c r="V1" s="1"/>
      <c r="W1" s="1"/>
      <c r="X1" s="1"/>
      <c r="Y1" s="1"/>
      <c r="Z1" s="1"/>
      <c r="AA1" s="1"/>
      <c r="AB1" s="1"/>
      <c r="AC1" s="1"/>
      <c r="AD1" s="1"/>
      <c r="AE1" s="1"/>
      <c r="AF1" s="1"/>
      <c r="AG1" s="1"/>
      <c r="AH1" s="1"/>
      <c r="AI1" s="1"/>
      <c r="AJ1" s="1"/>
      <c r="AK1" s="1"/>
    </row>
    <row r="2" spans="1:37" ht="12.75" customHeight="1">
      <c r="A2" s="1"/>
      <c r="B2" s="2" t="s">
        <v>7</v>
      </c>
      <c r="C2" s="2" t="s">
        <v>8</v>
      </c>
      <c r="D2" s="2" t="s">
        <v>9</v>
      </c>
      <c r="E2" s="2" t="s">
        <v>10</v>
      </c>
      <c r="F2" s="127" t="s">
        <v>7</v>
      </c>
      <c r="G2" s="2" t="s">
        <v>8</v>
      </c>
      <c r="H2" s="2" t="s">
        <v>9</v>
      </c>
      <c r="I2" s="2" t="s">
        <v>10</v>
      </c>
      <c r="J2" s="127" t="s">
        <v>7</v>
      </c>
      <c r="K2" s="2" t="s">
        <v>8</v>
      </c>
      <c r="L2" s="128"/>
      <c r="M2" s="6" t="s">
        <v>11</v>
      </c>
      <c r="N2" s="6" t="s">
        <v>11</v>
      </c>
      <c r="O2" s="6" t="s">
        <v>12</v>
      </c>
      <c r="P2" s="6" t="s">
        <v>12</v>
      </c>
      <c r="Q2" s="6" t="s">
        <v>12</v>
      </c>
      <c r="R2" s="1"/>
      <c r="S2" s="1"/>
      <c r="T2" s="1"/>
      <c r="U2" s="1"/>
      <c r="V2" s="1"/>
      <c r="W2" s="1"/>
      <c r="X2" s="1"/>
      <c r="Y2" s="1"/>
      <c r="Z2" s="1"/>
      <c r="AA2" s="1"/>
      <c r="AB2" s="1"/>
      <c r="AC2" s="1"/>
      <c r="AD2" s="1"/>
      <c r="AE2" s="1"/>
      <c r="AF2" s="1"/>
      <c r="AG2" s="1"/>
      <c r="AH2" s="1"/>
      <c r="AI2" s="1"/>
      <c r="AJ2" s="1"/>
      <c r="AK2" s="1"/>
    </row>
    <row r="3" spans="1:37" ht="12.75" customHeight="1">
      <c r="A3" s="93"/>
      <c r="B3" s="7">
        <v>2017</v>
      </c>
      <c r="C3" s="7">
        <v>2017</v>
      </c>
      <c r="D3" s="7">
        <v>2017</v>
      </c>
      <c r="E3" s="7">
        <v>2017</v>
      </c>
      <c r="F3" s="94">
        <v>2018</v>
      </c>
      <c r="G3" s="7">
        <v>2018</v>
      </c>
      <c r="H3" s="7">
        <v>2018</v>
      </c>
      <c r="I3" s="7">
        <v>2018</v>
      </c>
      <c r="J3" s="94">
        <v>2019</v>
      </c>
      <c r="K3" s="7">
        <v>2019</v>
      </c>
      <c r="L3" s="129" t="s">
        <v>88</v>
      </c>
      <c r="M3" s="7">
        <v>2019</v>
      </c>
      <c r="N3" s="7">
        <v>2018</v>
      </c>
      <c r="O3" s="7">
        <v>2018</v>
      </c>
      <c r="P3" s="7">
        <v>2017</v>
      </c>
      <c r="Q3" s="7">
        <v>2016</v>
      </c>
      <c r="R3" s="93"/>
      <c r="S3" s="93"/>
      <c r="T3" s="93"/>
      <c r="U3" s="93"/>
      <c r="V3" s="93"/>
      <c r="W3" s="93"/>
      <c r="X3" s="93"/>
      <c r="Y3" s="93"/>
      <c r="Z3" s="93"/>
      <c r="AA3" s="93"/>
      <c r="AB3" s="93"/>
      <c r="AC3" s="93"/>
      <c r="AD3" s="93"/>
      <c r="AE3" s="93"/>
      <c r="AF3" s="93"/>
      <c r="AG3" s="93"/>
      <c r="AH3" s="93"/>
      <c r="AI3" s="93"/>
      <c r="AJ3" s="93"/>
      <c r="AK3" s="93"/>
    </row>
    <row r="4" spans="1:37" ht="12.75" customHeight="1">
      <c r="A4" s="1"/>
      <c r="B4" s="20" t="s">
        <v>17</v>
      </c>
      <c r="C4" s="20" t="s">
        <v>17</v>
      </c>
      <c r="D4" s="20" t="s">
        <v>17</v>
      </c>
      <c r="E4" s="20" t="s">
        <v>17</v>
      </c>
      <c r="F4" s="20" t="s">
        <v>17</v>
      </c>
      <c r="G4" s="20" t="s">
        <v>17</v>
      </c>
      <c r="H4" s="20" t="s">
        <v>17</v>
      </c>
      <c r="I4" s="20" t="s">
        <v>17</v>
      </c>
      <c r="J4" s="20"/>
      <c r="K4" s="20"/>
      <c r="L4" s="126"/>
      <c r="M4" s="20"/>
      <c r="N4" s="20" t="s">
        <v>17</v>
      </c>
      <c r="O4" s="20" t="s">
        <v>17</v>
      </c>
      <c r="P4" s="20" t="s">
        <v>17</v>
      </c>
      <c r="Q4" s="20" t="s">
        <v>17</v>
      </c>
      <c r="R4" s="1"/>
      <c r="S4" s="1"/>
      <c r="T4" s="1"/>
      <c r="U4" s="1"/>
      <c r="V4" s="1"/>
      <c r="W4" s="1"/>
      <c r="X4" s="1"/>
      <c r="Y4" s="1"/>
      <c r="Z4" s="1"/>
      <c r="AA4" s="1"/>
      <c r="AB4" s="1"/>
      <c r="AC4" s="1"/>
      <c r="AD4" s="1"/>
      <c r="AE4" s="1"/>
      <c r="AF4" s="1"/>
      <c r="AG4" s="1"/>
      <c r="AH4" s="1"/>
      <c r="AI4" s="1"/>
      <c r="AJ4" s="1"/>
      <c r="AK4" s="1"/>
    </row>
    <row r="5" spans="1:37" ht="12.75" customHeight="1">
      <c r="A5" s="96"/>
      <c r="B5" s="96"/>
      <c r="C5" s="96"/>
      <c r="D5" s="96"/>
      <c r="E5" s="96"/>
      <c r="F5" s="96"/>
      <c r="G5" s="96"/>
      <c r="H5" s="96"/>
      <c r="I5" s="96"/>
      <c r="J5" s="96"/>
      <c r="K5" s="96"/>
      <c r="L5" s="12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7" ht="12.75" customHeight="1">
      <c r="A6" s="130"/>
      <c r="B6" s="131"/>
      <c r="C6" s="132"/>
      <c r="D6" s="132"/>
      <c r="E6" s="132"/>
      <c r="F6" s="131"/>
      <c r="G6" s="132"/>
      <c r="H6" s="132"/>
      <c r="I6" s="132"/>
      <c r="J6" s="131"/>
      <c r="K6" s="132"/>
      <c r="L6" s="133" t="s">
        <v>99</v>
      </c>
      <c r="M6" s="132"/>
      <c r="N6" s="132"/>
      <c r="O6" s="132"/>
      <c r="P6" s="132"/>
      <c r="Q6" s="134"/>
      <c r="R6" s="130"/>
      <c r="S6" s="130"/>
      <c r="T6" s="130"/>
      <c r="U6" s="130"/>
      <c r="V6" s="130"/>
      <c r="W6" s="130"/>
      <c r="X6" s="130"/>
      <c r="Y6" s="130"/>
      <c r="Z6" s="130"/>
      <c r="AA6" s="130"/>
      <c r="AB6" s="130"/>
      <c r="AC6" s="130"/>
      <c r="AD6" s="130"/>
      <c r="AE6" s="130"/>
      <c r="AF6" s="130"/>
      <c r="AG6" s="130"/>
      <c r="AH6" s="130"/>
      <c r="AI6" s="130"/>
      <c r="AJ6" s="130"/>
      <c r="AK6" s="130"/>
    </row>
    <row r="7" spans="1:37" ht="12.75" customHeight="1">
      <c r="A7" s="135"/>
      <c r="B7" s="136">
        <v>631.95000000000005</v>
      </c>
      <c r="C7" s="137">
        <v>721.52</v>
      </c>
      <c r="D7" s="137">
        <v>683.38</v>
      </c>
      <c r="E7" s="137">
        <v>665.04</v>
      </c>
      <c r="F7" s="136">
        <v>650.71</v>
      </c>
      <c r="G7" s="137">
        <v>771.34</v>
      </c>
      <c r="H7" s="137">
        <v>706.84</v>
      </c>
      <c r="I7" s="137">
        <v>713.78</v>
      </c>
      <c r="J7" s="136">
        <v>721.67592499330601</v>
      </c>
      <c r="K7" s="138">
        <v>813.16772099782395</v>
      </c>
      <c r="L7" s="139" t="s">
        <v>42</v>
      </c>
      <c r="M7" s="137">
        <f>K7+J7</f>
        <v>1534.84364599113</v>
      </c>
      <c r="N7" s="137">
        <f>F7+G7</f>
        <v>1422.0500000000002</v>
      </c>
      <c r="O7" s="137">
        <v>2842.68</v>
      </c>
      <c r="P7" s="137">
        <v>2701.89</v>
      </c>
      <c r="Q7" s="140">
        <v>2488.25</v>
      </c>
      <c r="R7" s="135"/>
      <c r="S7" s="135"/>
      <c r="T7" s="135"/>
      <c r="U7" s="135"/>
      <c r="V7" s="135"/>
      <c r="W7" s="135"/>
      <c r="X7" s="135"/>
      <c r="Y7" s="135"/>
      <c r="Z7" s="135"/>
      <c r="AA7" s="135"/>
      <c r="AB7" s="135"/>
      <c r="AC7" s="135"/>
      <c r="AD7" s="135"/>
      <c r="AE7" s="135"/>
      <c r="AF7" s="135"/>
      <c r="AG7" s="135"/>
      <c r="AH7" s="135"/>
      <c r="AI7" s="135"/>
      <c r="AJ7" s="135"/>
      <c r="AK7" s="135"/>
    </row>
    <row r="8" spans="1:37" ht="12.75" customHeight="1">
      <c r="A8" s="112"/>
      <c r="B8" s="141"/>
      <c r="C8" s="142"/>
      <c r="D8" s="142"/>
      <c r="E8" s="142"/>
      <c r="F8" s="143">
        <v>2.9691679498639045E-2</v>
      </c>
      <c r="G8" s="144">
        <v>6.9048158832956785E-2</v>
      </c>
      <c r="H8" s="144">
        <v>3.4331133961415849E-2</v>
      </c>
      <c r="I8" s="144">
        <v>7.3296205896864253E-2</v>
      </c>
      <c r="J8" s="143">
        <v>0.10906087558211719</v>
      </c>
      <c r="K8" s="145">
        <v>5.4227801709211709E-2</v>
      </c>
      <c r="L8" s="146" t="s">
        <v>100</v>
      </c>
      <c r="M8" s="144">
        <f>M7/N7-1</f>
        <v>7.9317637207643621E-2</v>
      </c>
      <c r="N8" s="144">
        <f>N7/(B7+C7)-1</f>
        <v>5.0669759950350057E-2</v>
      </c>
      <c r="O8" s="144">
        <v>5.2107764390719291E-2</v>
      </c>
      <c r="P8" s="144">
        <v>8.5858267020585854E-2</v>
      </c>
      <c r="Q8" s="147"/>
      <c r="R8" s="112"/>
      <c r="S8" s="112"/>
      <c r="T8" s="112"/>
      <c r="U8" s="112"/>
      <c r="V8" s="112"/>
      <c r="W8" s="112"/>
      <c r="X8" s="112"/>
      <c r="Y8" s="112"/>
      <c r="Z8" s="112"/>
      <c r="AA8" s="112"/>
      <c r="AB8" s="112"/>
      <c r="AC8" s="112"/>
      <c r="AD8" s="112"/>
      <c r="AE8" s="112"/>
      <c r="AF8" s="112"/>
      <c r="AG8" s="112"/>
      <c r="AH8" s="112"/>
      <c r="AI8" s="112"/>
      <c r="AJ8" s="112"/>
      <c r="AK8" s="112"/>
    </row>
    <row r="9" spans="1:37" ht="12.75" customHeight="1">
      <c r="A9" s="135"/>
      <c r="B9" s="136">
        <v>-392.97</v>
      </c>
      <c r="C9" s="137">
        <v>-436.95</v>
      </c>
      <c r="D9" s="137">
        <v>-349.47</v>
      </c>
      <c r="E9" s="137">
        <v>-387.53</v>
      </c>
      <c r="F9" s="136">
        <v>-382.83</v>
      </c>
      <c r="G9" s="137">
        <v>-411.83</v>
      </c>
      <c r="H9" s="137">
        <v>-361.54</v>
      </c>
      <c r="I9" s="137">
        <v>-419.65</v>
      </c>
      <c r="J9" s="136">
        <v>-400.29743678915202</v>
      </c>
      <c r="K9" s="138">
        <v>-423.65143677778201</v>
      </c>
      <c r="L9" s="146" t="s">
        <v>101</v>
      </c>
      <c r="M9" s="137">
        <f t="shared" ref="M9:M10" si="0">K9+J9</f>
        <v>-823.94887356693403</v>
      </c>
      <c r="N9" s="137">
        <f t="shared" ref="N9:N10" si="1">F9+G9</f>
        <v>-794.66</v>
      </c>
      <c r="O9" s="137">
        <v>-1575.84</v>
      </c>
      <c r="P9" s="137">
        <v>-1566.92</v>
      </c>
      <c r="Q9" s="140">
        <v>-1365.88</v>
      </c>
      <c r="R9" s="135"/>
      <c r="S9" s="135"/>
      <c r="T9" s="135"/>
      <c r="U9" s="135"/>
      <c r="V9" s="135"/>
      <c r="W9" s="135"/>
      <c r="X9" s="135"/>
      <c r="Y9" s="135"/>
      <c r="Z9" s="135"/>
      <c r="AA9" s="135"/>
      <c r="AB9" s="135"/>
      <c r="AC9" s="135"/>
      <c r="AD9" s="135"/>
      <c r="AE9" s="135"/>
      <c r="AF9" s="135"/>
      <c r="AG9" s="135"/>
      <c r="AH9" s="135"/>
      <c r="AI9" s="135"/>
      <c r="AJ9" s="135"/>
      <c r="AK9" s="135"/>
    </row>
    <row r="10" spans="1:37" ht="12.75" customHeight="1">
      <c r="A10" s="135"/>
      <c r="B10" s="136">
        <v>238.97</v>
      </c>
      <c r="C10" s="137">
        <v>284.57</v>
      </c>
      <c r="D10" s="137">
        <v>333.91</v>
      </c>
      <c r="E10" s="137">
        <v>277.51</v>
      </c>
      <c r="F10" s="136">
        <v>267.88</v>
      </c>
      <c r="G10" s="137">
        <v>359.51</v>
      </c>
      <c r="H10" s="137">
        <v>345.31</v>
      </c>
      <c r="I10" s="137">
        <v>294.14</v>
      </c>
      <c r="J10" s="136">
        <v>321.378488204154</v>
      </c>
      <c r="K10" s="138">
        <v>389.516284220042</v>
      </c>
      <c r="L10" s="146" t="s">
        <v>98</v>
      </c>
      <c r="M10" s="137">
        <f t="shared" si="0"/>
        <v>710.89477242419593</v>
      </c>
      <c r="N10" s="137">
        <f t="shared" si="1"/>
        <v>627.39</v>
      </c>
      <c r="O10" s="137">
        <v>1266.83</v>
      </c>
      <c r="P10" s="137">
        <v>1134.97</v>
      </c>
      <c r="Q10" s="140">
        <v>1122.3699999999999</v>
      </c>
      <c r="R10" s="135"/>
      <c r="S10" s="135"/>
      <c r="T10" s="135"/>
      <c r="U10" s="135"/>
      <c r="V10" s="135"/>
      <c r="W10" s="135"/>
      <c r="X10" s="135"/>
      <c r="Y10" s="135"/>
      <c r="Z10" s="135"/>
      <c r="AA10" s="135"/>
      <c r="AB10" s="135"/>
      <c r="AC10" s="135"/>
      <c r="AD10" s="135"/>
      <c r="AE10" s="135"/>
      <c r="AF10" s="135"/>
      <c r="AG10" s="135"/>
      <c r="AH10" s="135"/>
      <c r="AI10" s="135"/>
      <c r="AJ10" s="135"/>
      <c r="AK10" s="135"/>
    </row>
    <row r="11" spans="1:37" ht="12.75" customHeight="1">
      <c r="A11" s="148"/>
      <c r="B11" s="149">
        <v>0.3781539096706299</v>
      </c>
      <c r="C11" s="150">
        <v>0.39440211095685451</v>
      </c>
      <c r="D11" s="150">
        <v>0.48862017347003284</v>
      </c>
      <c r="E11" s="150">
        <v>0.41728930714571144</v>
      </c>
      <c r="F11" s="149">
        <v>0.41167669457063</v>
      </c>
      <c r="G11" s="150">
        <v>0.46608187444356508</v>
      </c>
      <c r="H11" s="150">
        <v>0.48852043531995515</v>
      </c>
      <c r="I11" s="150">
        <v>0.41208133503662342</v>
      </c>
      <c r="J11" s="149">
        <v>0.44532244609259342</v>
      </c>
      <c r="K11" s="151">
        <v>0.47901100125085305</v>
      </c>
      <c r="L11" s="152" t="s">
        <v>102</v>
      </c>
      <c r="M11" s="150">
        <f t="shared" ref="M11:N11" si="2">M10/M7</f>
        <v>0.46317080849309145</v>
      </c>
      <c r="N11" s="150">
        <f t="shared" si="2"/>
        <v>0.44118701874055055</v>
      </c>
      <c r="O11" s="150">
        <v>0.44564827833705306</v>
      </c>
      <c r="P11" s="150">
        <v>0.42006562773731182</v>
      </c>
      <c r="Q11" s="153">
        <v>0.45106790995564178</v>
      </c>
      <c r="R11" s="112"/>
      <c r="S11" s="112"/>
      <c r="T11" s="112"/>
      <c r="U11" s="112"/>
      <c r="V11" s="112"/>
      <c r="W11" s="112"/>
      <c r="X11" s="112"/>
      <c r="Y11" s="112"/>
      <c r="Z11" s="112"/>
      <c r="AA11" s="112"/>
      <c r="AB11" s="112"/>
      <c r="AC11" s="112"/>
      <c r="AD11" s="112"/>
      <c r="AE11" s="112"/>
      <c r="AF11" s="112"/>
      <c r="AG11" s="112"/>
      <c r="AH11" s="112"/>
      <c r="AI11" s="112"/>
      <c r="AJ11" s="112"/>
      <c r="AK11" s="112"/>
    </row>
    <row r="12" spans="1:37" ht="12.75" customHeight="1">
      <c r="A12" s="101"/>
      <c r="B12" s="101"/>
      <c r="C12" s="101"/>
      <c r="D12" s="101"/>
      <c r="E12" s="101"/>
      <c r="F12" s="101"/>
      <c r="G12" s="101"/>
      <c r="H12" s="101"/>
      <c r="I12" s="101"/>
      <c r="J12" s="101"/>
      <c r="K12" s="101"/>
      <c r="L12" s="154"/>
      <c r="M12" s="101">
        <f t="shared" ref="M12:M14" si="3">K12+J12</f>
        <v>0</v>
      </c>
      <c r="N12" s="101">
        <f t="shared" ref="N12:N14" si="4">F12+G12</f>
        <v>0</v>
      </c>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row>
    <row r="13" spans="1:37" ht="12.75" customHeight="1">
      <c r="A13" s="101"/>
      <c r="B13" s="155"/>
      <c r="C13" s="156"/>
      <c r="D13" s="156"/>
      <c r="E13" s="156"/>
      <c r="F13" s="155"/>
      <c r="G13" s="156"/>
      <c r="H13" s="156"/>
      <c r="I13" s="156"/>
      <c r="J13" s="155"/>
      <c r="K13" s="156"/>
      <c r="L13" s="157" t="s">
        <v>103</v>
      </c>
      <c r="M13" s="156">
        <f t="shared" si="3"/>
        <v>0</v>
      </c>
      <c r="N13" s="156">
        <f t="shared" si="4"/>
        <v>0</v>
      </c>
      <c r="O13" s="156"/>
      <c r="P13" s="156"/>
      <c r="Q13" s="158"/>
      <c r="R13" s="101"/>
      <c r="S13" s="101"/>
      <c r="T13" s="101"/>
      <c r="U13" s="101"/>
      <c r="V13" s="101"/>
      <c r="W13" s="101"/>
      <c r="X13" s="101"/>
      <c r="Y13" s="101"/>
      <c r="Z13" s="101"/>
      <c r="AA13" s="101"/>
      <c r="AB13" s="101"/>
      <c r="AC13" s="101"/>
      <c r="AD13" s="101"/>
      <c r="AE13" s="101"/>
      <c r="AF13" s="101"/>
      <c r="AG13" s="101"/>
      <c r="AH13" s="101"/>
      <c r="AI13" s="101"/>
      <c r="AJ13" s="101"/>
      <c r="AK13" s="101"/>
    </row>
    <row r="14" spans="1:37" ht="12.75" customHeight="1">
      <c r="A14" s="101"/>
      <c r="B14" s="136">
        <v>391.52</v>
      </c>
      <c r="C14" s="137">
        <v>435.15</v>
      </c>
      <c r="D14" s="137">
        <v>409.2</v>
      </c>
      <c r="E14" s="137">
        <v>392.56</v>
      </c>
      <c r="F14" s="136">
        <v>408.2</v>
      </c>
      <c r="G14" s="137">
        <v>502.81</v>
      </c>
      <c r="H14" s="137">
        <v>455.96</v>
      </c>
      <c r="I14" s="137">
        <v>459.37</v>
      </c>
      <c r="J14" s="136">
        <v>480.21445</v>
      </c>
      <c r="K14" s="138">
        <v>540.38883999999996</v>
      </c>
      <c r="L14" s="139" t="s">
        <v>42</v>
      </c>
      <c r="M14" s="137">
        <f t="shared" si="3"/>
        <v>1020.60329</v>
      </c>
      <c r="N14" s="137">
        <f t="shared" si="4"/>
        <v>911.01</v>
      </c>
      <c r="O14" s="137">
        <v>1826.34</v>
      </c>
      <c r="P14" s="137">
        <v>1628.43</v>
      </c>
      <c r="Q14" s="140">
        <v>1450.61</v>
      </c>
      <c r="R14" s="101"/>
      <c r="S14" s="101"/>
      <c r="T14" s="101"/>
      <c r="U14" s="101"/>
      <c r="V14" s="101"/>
      <c r="W14" s="101"/>
      <c r="X14" s="101"/>
      <c r="Y14" s="101"/>
      <c r="Z14" s="101"/>
      <c r="AA14" s="101"/>
      <c r="AB14" s="101"/>
      <c r="AC14" s="101"/>
      <c r="AD14" s="101"/>
      <c r="AE14" s="101"/>
      <c r="AF14" s="101"/>
      <c r="AG14" s="101"/>
      <c r="AH14" s="101"/>
      <c r="AI14" s="101"/>
      <c r="AJ14" s="101"/>
      <c r="AK14" s="101"/>
    </row>
    <row r="15" spans="1:37" ht="12.75" customHeight="1">
      <c r="A15" s="101"/>
      <c r="B15" s="141"/>
      <c r="C15" s="142"/>
      <c r="D15" s="142"/>
      <c r="E15" s="142"/>
      <c r="F15" s="143">
        <v>4.2607696971020514E-2</v>
      </c>
      <c r="G15" s="144">
        <v>0.15550343835199576</v>
      </c>
      <c r="H15" s="144">
        <v>0.11427989175226738</v>
      </c>
      <c r="I15" s="144">
        <v>0.1701755101011484</v>
      </c>
      <c r="J15" s="143">
        <v>0.17642540398781015</v>
      </c>
      <c r="K15" s="145">
        <v>7.4728377874027974E-2</v>
      </c>
      <c r="L15" s="146" t="s">
        <v>100</v>
      </c>
      <c r="M15" s="144">
        <f>M14/N14-1</f>
        <v>0.12029866851077387</v>
      </c>
      <c r="N15" s="144">
        <f>N14/(B14+C14)-1</f>
        <v>0.10202378216216879</v>
      </c>
      <c r="O15" s="144">
        <v>0.12153849893180313</v>
      </c>
      <c r="P15" s="144">
        <v>0.1225788230162006</v>
      </c>
      <c r="Q15" s="147"/>
      <c r="R15" s="101"/>
      <c r="S15" s="101"/>
      <c r="T15" s="101"/>
      <c r="U15" s="101"/>
      <c r="V15" s="101"/>
      <c r="W15" s="101"/>
      <c r="X15" s="101"/>
      <c r="Y15" s="101"/>
      <c r="Z15" s="101"/>
      <c r="AA15" s="101"/>
      <c r="AB15" s="101"/>
      <c r="AC15" s="101"/>
      <c r="AD15" s="101"/>
      <c r="AE15" s="101"/>
      <c r="AF15" s="101"/>
      <c r="AG15" s="101"/>
      <c r="AH15" s="101"/>
      <c r="AI15" s="101"/>
      <c r="AJ15" s="101"/>
      <c r="AK15" s="101"/>
    </row>
    <row r="16" spans="1:37" ht="12.75" customHeight="1">
      <c r="A16" s="101"/>
      <c r="B16" s="136">
        <v>-237.59</v>
      </c>
      <c r="C16" s="137">
        <v>-241.66</v>
      </c>
      <c r="D16" s="137">
        <v>-217.89</v>
      </c>
      <c r="E16" s="137">
        <v>-243.04</v>
      </c>
      <c r="F16" s="136">
        <v>-235.91</v>
      </c>
      <c r="G16" s="137">
        <v>-267.76</v>
      </c>
      <c r="H16" s="137">
        <v>-236.35</v>
      </c>
      <c r="I16" s="137">
        <v>-272.99</v>
      </c>
      <c r="J16" s="136">
        <v>-257.89753999999999</v>
      </c>
      <c r="K16" s="138">
        <v>-269.40966999999995</v>
      </c>
      <c r="L16" s="146" t="s">
        <v>101</v>
      </c>
      <c r="M16" s="137">
        <f t="shared" ref="M16:M17" si="5">K16+J16</f>
        <v>-527.30720999999994</v>
      </c>
      <c r="N16" s="137">
        <f t="shared" ref="N16:N17" si="6">F16+G16</f>
        <v>-503.66999999999996</v>
      </c>
      <c r="O16" s="137">
        <v>-1013.01</v>
      </c>
      <c r="P16" s="137">
        <v>-940.19</v>
      </c>
      <c r="Q16" s="140">
        <v>-826.62</v>
      </c>
      <c r="R16" s="101"/>
      <c r="S16" s="101"/>
      <c r="T16" s="101"/>
      <c r="U16" s="101"/>
      <c r="V16" s="101"/>
      <c r="W16" s="101"/>
      <c r="X16" s="101"/>
      <c r="Y16" s="101"/>
      <c r="Z16" s="101"/>
      <c r="AA16" s="101"/>
      <c r="AB16" s="101"/>
      <c r="AC16" s="101"/>
      <c r="AD16" s="101"/>
      <c r="AE16" s="101"/>
      <c r="AF16" s="101"/>
      <c r="AG16" s="101"/>
      <c r="AH16" s="101"/>
      <c r="AI16" s="101"/>
      <c r="AJ16" s="101"/>
      <c r="AK16" s="101"/>
    </row>
    <row r="17" spans="1:37" ht="12.75" customHeight="1">
      <c r="A17" s="101"/>
      <c r="B17" s="136">
        <v>153.93</v>
      </c>
      <c r="C17" s="137">
        <v>193.49</v>
      </c>
      <c r="D17" s="137">
        <v>191.31</v>
      </c>
      <c r="E17" s="137">
        <v>149.52000000000001</v>
      </c>
      <c r="F17" s="136">
        <v>172.29</v>
      </c>
      <c r="G17" s="137">
        <v>235.05</v>
      </c>
      <c r="H17" s="137">
        <v>219.61</v>
      </c>
      <c r="I17" s="137">
        <v>186.38</v>
      </c>
      <c r="J17" s="136">
        <v>222.31691000000001</v>
      </c>
      <c r="K17" s="138">
        <v>270.97917000000007</v>
      </c>
      <c r="L17" s="146" t="s">
        <v>98</v>
      </c>
      <c r="M17" s="137">
        <f t="shared" si="5"/>
        <v>493.29608000000007</v>
      </c>
      <c r="N17" s="137">
        <f t="shared" si="6"/>
        <v>407.34000000000003</v>
      </c>
      <c r="O17" s="137">
        <v>813.33</v>
      </c>
      <c r="P17" s="137">
        <v>688.24</v>
      </c>
      <c r="Q17" s="140">
        <v>623.99</v>
      </c>
      <c r="R17" s="101"/>
      <c r="S17" s="101"/>
      <c r="T17" s="101"/>
      <c r="U17" s="101"/>
      <c r="V17" s="101"/>
      <c r="W17" s="101"/>
      <c r="X17" s="101"/>
      <c r="Y17" s="101"/>
      <c r="Z17" s="101"/>
      <c r="AA17" s="101"/>
      <c r="AB17" s="101"/>
      <c r="AC17" s="101"/>
      <c r="AD17" s="101"/>
      <c r="AE17" s="101"/>
      <c r="AF17" s="101"/>
      <c r="AG17" s="101"/>
      <c r="AH17" s="101"/>
      <c r="AI17" s="101"/>
      <c r="AJ17" s="101"/>
      <c r="AK17" s="101"/>
    </row>
    <row r="18" spans="1:37" ht="12.75" customHeight="1">
      <c r="A18" s="101"/>
      <c r="B18" s="149">
        <v>0.3931558158426845</v>
      </c>
      <c r="C18" s="150">
        <v>0.44464986141937823</v>
      </c>
      <c r="D18" s="150">
        <v>0.46751237376508858</v>
      </c>
      <c r="E18" s="150">
        <v>0.38088050798302353</v>
      </c>
      <c r="F18" s="149">
        <v>0.42207457381707641</v>
      </c>
      <c r="G18" s="150">
        <v>0.4674692054327646</v>
      </c>
      <c r="H18" s="150">
        <v>0.48164235599158861</v>
      </c>
      <c r="I18" s="150">
        <v>0.40572867837244525</v>
      </c>
      <c r="J18" s="149">
        <v>0.46295339509254668</v>
      </c>
      <c r="K18" s="151">
        <v>0.50145219505273286</v>
      </c>
      <c r="L18" s="152" t="s">
        <v>102</v>
      </c>
      <c r="M18" s="150">
        <f t="shared" ref="M18:N18" si="7">M17/M14</f>
        <v>0.48333773252876744</v>
      </c>
      <c r="N18" s="150">
        <f t="shared" si="7"/>
        <v>0.44713010834129158</v>
      </c>
      <c r="O18" s="150">
        <v>0.44533246736966975</v>
      </c>
      <c r="P18" s="150">
        <v>0.42264148148708558</v>
      </c>
      <c r="Q18" s="153">
        <v>0.43015649634535325</v>
      </c>
      <c r="R18" s="101"/>
      <c r="S18" s="101"/>
      <c r="T18" s="101"/>
      <c r="U18" s="101"/>
      <c r="V18" s="101"/>
      <c r="W18" s="101"/>
      <c r="X18" s="101"/>
      <c r="Y18" s="101"/>
      <c r="Z18" s="101"/>
      <c r="AA18" s="101"/>
      <c r="AB18" s="101"/>
      <c r="AC18" s="101"/>
      <c r="AD18" s="101"/>
      <c r="AE18" s="101"/>
      <c r="AF18" s="101"/>
      <c r="AG18" s="101"/>
      <c r="AH18" s="101"/>
      <c r="AI18" s="101"/>
      <c r="AJ18" s="101"/>
      <c r="AK18" s="101"/>
    </row>
    <row r="19" spans="1:37" ht="12.75" customHeight="1">
      <c r="A19" s="101"/>
      <c r="B19" s="101"/>
      <c r="C19" s="101"/>
      <c r="D19" s="101"/>
      <c r="E19" s="101"/>
      <c r="F19" s="101"/>
      <c r="G19" s="101"/>
      <c r="H19" s="101"/>
      <c r="I19" s="101"/>
      <c r="J19" s="101"/>
      <c r="K19" s="101"/>
      <c r="L19" s="154"/>
      <c r="M19" s="101">
        <f t="shared" ref="M19:M21" si="8">K19+J19</f>
        <v>0</v>
      </c>
      <c r="N19" s="101">
        <f t="shared" ref="N19:N21" si="9">F19+G19</f>
        <v>0</v>
      </c>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row>
    <row r="20" spans="1:37" ht="12.75" customHeight="1">
      <c r="A20" s="101"/>
      <c r="B20" s="155"/>
      <c r="C20" s="156"/>
      <c r="D20" s="156"/>
      <c r="E20" s="156"/>
      <c r="F20" s="155"/>
      <c r="G20" s="156"/>
      <c r="H20" s="156"/>
      <c r="I20" s="156"/>
      <c r="J20" s="155"/>
      <c r="K20" s="156"/>
      <c r="L20" s="157" t="s">
        <v>104</v>
      </c>
      <c r="M20" s="156">
        <f t="shared" si="8"/>
        <v>0</v>
      </c>
      <c r="N20" s="156">
        <f t="shared" si="9"/>
        <v>0</v>
      </c>
      <c r="O20" s="156"/>
      <c r="P20" s="156"/>
      <c r="Q20" s="158"/>
      <c r="R20" s="101"/>
      <c r="S20" s="101"/>
      <c r="T20" s="101"/>
      <c r="U20" s="101"/>
      <c r="V20" s="101"/>
      <c r="W20" s="101"/>
      <c r="X20" s="101"/>
      <c r="Y20" s="101"/>
      <c r="Z20" s="101"/>
      <c r="AA20" s="101"/>
      <c r="AB20" s="101"/>
      <c r="AC20" s="101"/>
      <c r="AD20" s="101"/>
      <c r="AE20" s="101"/>
      <c r="AF20" s="101"/>
      <c r="AG20" s="101"/>
      <c r="AH20" s="101"/>
      <c r="AI20" s="101"/>
      <c r="AJ20" s="101"/>
      <c r="AK20" s="101"/>
    </row>
    <row r="21" spans="1:37" ht="12.75" customHeight="1">
      <c r="A21" s="101"/>
      <c r="B21" s="136">
        <v>228.73</v>
      </c>
      <c r="C21" s="137">
        <v>267.63</v>
      </c>
      <c r="D21" s="137">
        <v>256.22000000000003</v>
      </c>
      <c r="E21" s="137">
        <v>249.39</v>
      </c>
      <c r="F21" s="136">
        <v>220.87</v>
      </c>
      <c r="G21" s="137">
        <v>243.76</v>
      </c>
      <c r="H21" s="137">
        <v>230.04</v>
      </c>
      <c r="I21" s="137">
        <v>229.96</v>
      </c>
      <c r="J21" s="136">
        <v>218.08442798896402</v>
      </c>
      <c r="K21" s="138">
        <v>244.53528440695402</v>
      </c>
      <c r="L21" s="139" t="s">
        <v>42</v>
      </c>
      <c r="M21" s="137">
        <f t="shared" si="8"/>
        <v>462.61971239591804</v>
      </c>
      <c r="N21" s="137">
        <f t="shared" si="9"/>
        <v>464.63</v>
      </c>
      <c r="O21" s="137">
        <v>924.63</v>
      </c>
      <c r="P21" s="137">
        <v>1001.97</v>
      </c>
      <c r="Q21" s="140">
        <v>989.2</v>
      </c>
      <c r="R21" s="101"/>
      <c r="S21" s="101"/>
      <c r="T21" s="101"/>
      <c r="U21" s="101"/>
      <c r="V21" s="101"/>
      <c r="W21" s="101"/>
      <c r="X21" s="101"/>
      <c r="Y21" s="101"/>
      <c r="Z21" s="101"/>
      <c r="AA21" s="101"/>
      <c r="AB21" s="101"/>
      <c r="AC21" s="101"/>
      <c r="AD21" s="101"/>
      <c r="AE21" s="101"/>
      <c r="AF21" s="101"/>
      <c r="AG21" s="101"/>
      <c r="AH21" s="101"/>
      <c r="AI21" s="101"/>
      <c r="AJ21" s="101"/>
      <c r="AK21" s="101"/>
    </row>
    <row r="22" spans="1:37" ht="12.75" customHeight="1">
      <c r="A22" s="101"/>
      <c r="B22" s="141"/>
      <c r="C22" s="142"/>
      <c r="D22" s="142"/>
      <c r="E22" s="142"/>
      <c r="F22" s="143">
        <v>-5.5491035041911774E-2</v>
      </c>
      <c r="G22" s="144">
        <v>-4.7007061344993328E-2</v>
      </c>
      <c r="H22" s="144">
        <v>-4.5862204947474727E-2</v>
      </c>
      <c r="I22" s="144">
        <v>-3.1263139534258522E-2</v>
      </c>
      <c r="J22" s="143">
        <v>2.0391567412617828E-2</v>
      </c>
      <c r="K22" s="145">
        <v>1.3403520470649966E-2</v>
      </c>
      <c r="L22" s="146" t="s">
        <v>105</v>
      </c>
      <c r="M22" s="144">
        <f>M40</f>
        <v>1.6653091097689643E-2</v>
      </c>
      <c r="N22" s="144">
        <f>N40</f>
        <v>-5.0964134207481804E-2</v>
      </c>
      <c r="O22" s="144">
        <v>-4.5981294962318175E-2</v>
      </c>
      <c r="P22" s="144">
        <v>2.7836170119557746E-2</v>
      </c>
      <c r="Q22" s="147"/>
      <c r="R22" s="101"/>
      <c r="S22" s="101"/>
      <c r="T22" s="101"/>
      <c r="U22" s="101"/>
      <c r="V22" s="101"/>
      <c r="W22" s="101"/>
      <c r="X22" s="101"/>
      <c r="Y22" s="101"/>
      <c r="Z22" s="101"/>
      <c r="AA22" s="101"/>
      <c r="AB22" s="101"/>
      <c r="AC22" s="101"/>
      <c r="AD22" s="101"/>
      <c r="AE22" s="101"/>
      <c r="AF22" s="101"/>
      <c r="AG22" s="101"/>
      <c r="AH22" s="101"/>
      <c r="AI22" s="101"/>
      <c r="AJ22" s="101"/>
      <c r="AK22" s="101"/>
    </row>
    <row r="23" spans="1:37" ht="12.75" customHeight="1">
      <c r="A23" s="101"/>
      <c r="B23" s="136">
        <v>-105.12</v>
      </c>
      <c r="C23" s="137">
        <v>-119.9</v>
      </c>
      <c r="D23" s="137">
        <v>-102.26</v>
      </c>
      <c r="E23" s="137">
        <v>-115.96</v>
      </c>
      <c r="F23" s="136">
        <v>-119.47</v>
      </c>
      <c r="G23" s="137">
        <v>-115.62</v>
      </c>
      <c r="H23" s="137">
        <v>-100.28</v>
      </c>
      <c r="I23" s="137">
        <v>-120.44</v>
      </c>
      <c r="J23" s="136">
        <v>-117.60087524976161</v>
      </c>
      <c r="K23" s="138">
        <v>-129.43481959309841</v>
      </c>
      <c r="L23" s="146" t="s">
        <v>101</v>
      </c>
      <c r="M23" s="137">
        <f t="shared" ref="M23:M24" si="10">K23+J23</f>
        <v>-247.03569484286004</v>
      </c>
      <c r="N23" s="137">
        <f t="shared" ref="N23:N24" si="11">F23+G23</f>
        <v>-235.09</v>
      </c>
      <c r="O23" s="137">
        <v>-455.8</v>
      </c>
      <c r="P23" s="137">
        <v>-443.25</v>
      </c>
      <c r="Q23" s="140">
        <v>-415.78</v>
      </c>
      <c r="R23" s="101"/>
      <c r="S23" s="101"/>
      <c r="T23" s="101"/>
      <c r="U23" s="101"/>
      <c r="V23" s="101"/>
      <c r="W23" s="101"/>
      <c r="X23" s="101"/>
      <c r="Y23" s="101"/>
      <c r="Z23" s="101"/>
      <c r="AA23" s="101"/>
      <c r="AB23" s="101"/>
      <c r="AC23" s="101"/>
      <c r="AD23" s="101"/>
      <c r="AE23" s="101"/>
      <c r="AF23" s="101"/>
      <c r="AG23" s="101"/>
      <c r="AH23" s="101"/>
      <c r="AI23" s="101"/>
      <c r="AJ23" s="101"/>
      <c r="AK23" s="101"/>
    </row>
    <row r="24" spans="1:37" ht="12.75" customHeight="1">
      <c r="A24" s="101"/>
      <c r="B24" s="136">
        <v>123.61</v>
      </c>
      <c r="C24" s="137">
        <v>147.72999999999999</v>
      </c>
      <c r="D24" s="137">
        <v>153.96</v>
      </c>
      <c r="E24" s="137">
        <v>133.43</v>
      </c>
      <c r="F24" s="136">
        <v>101.4</v>
      </c>
      <c r="G24" s="137">
        <v>128.13999999999999</v>
      </c>
      <c r="H24" s="137">
        <v>129.77000000000001</v>
      </c>
      <c r="I24" s="137">
        <v>109.52</v>
      </c>
      <c r="J24" s="136">
        <v>100.48355273920241</v>
      </c>
      <c r="K24" s="138">
        <v>115.10046481385561</v>
      </c>
      <c r="L24" s="146" t="s">
        <v>98</v>
      </c>
      <c r="M24" s="137">
        <f t="shared" si="10"/>
        <v>215.584017553058</v>
      </c>
      <c r="N24" s="137">
        <f t="shared" si="11"/>
        <v>229.54</v>
      </c>
      <c r="O24" s="137">
        <v>468.83</v>
      </c>
      <c r="P24" s="137">
        <v>558.72</v>
      </c>
      <c r="Q24" s="140">
        <v>573.41999999999996</v>
      </c>
      <c r="R24" s="101"/>
      <c r="S24" s="101"/>
      <c r="T24" s="101"/>
      <c r="U24" s="101"/>
      <c r="V24" s="101"/>
      <c r="W24" s="101"/>
      <c r="X24" s="101"/>
      <c r="Y24" s="101"/>
      <c r="Z24" s="101"/>
      <c r="AA24" s="101"/>
      <c r="AB24" s="101"/>
      <c r="AC24" s="101"/>
      <c r="AD24" s="101"/>
      <c r="AE24" s="101"/>
      <c r="AF24" s="101"/>
      <c r="AG24" s="101"/>
      <c r="AH24" s="101"/>
      <c r="AI24" s="101"/>
      <c r="AJ24" s="101"/>
      <c r="AK24" s="101"/>
    </row>
    <row r="25" spans="1:37" ht="12.75" customHeight="1">
      <c r="A25" s="101"/>
      <c r="B25" s="149">
        <v>0.54040643583249859</v>
      </c>
      <c r="C25" s="150">
        <v>0.55197603158776132</v>
      </c>
      <c r="D25" s="150">
        <v>0.60087830226406735</v>
      </c>
      <c r="E25" s="150">
        <v>0.53503724316666834</v>
      </c>
      <c r="F25" s="149">
        <v>0.45909591861244248</v>
      </c>
      <c r="G25" s="150">
        <v>0.52568111627282199</v>
      </c>
      <c r="H25" s="150">
        <v>0.56410042000339167</v>
      </c>
      <c r="I25" s="150">
        <v>0.47626480328350568</v>
      </c>
      <c r="J25" s="149">
        <v>0.46075528484907369</v>
      </c>
      <c r="K25" s="151">
        <v>0.47069062075437001</v>
      </c>
      <c r="L25" s="152" t="s">
        <v>102</v>
      </c>
      <c r="M25" s="150">
        <f t="shared" ref="M25:N25" si="12">M24/M21</f>
        <v>0.46600698538448232</v>
      </c>
      <c r="N25" s="150">
        <f t="shared" si="12"/>
        <v>0.49402750575726923</v>
      </c>
      <c r="O25" s="150">
        <v>0.50704444280379968</v>
      </c>
      <c r="P25" s="150">
        <v>0.55762395012782984</v>
      </c>
      <c r="Q25" s="153">
        <v>0.57968445849626959</v>
      </c>
      <c r="R25" s="101"/>
      <c r="S25" s="101"/>
      <c r="T25" s="101"/>
      <c r="U25" s="101"/>
      <c r="V25" s="101"/>
      <c r="W25" s="101"/>
      <c r="X25" s="101"/>
      <c r="Y25" s="101"/>
      <c r="Z25" s="101"/>
      <c r="AA25" s="101"/>
      <c r="AB25" s="101"/>
      <c r="AC25" s="101"/>
      <c r="AD25" s="101"/>
      <c r="AE25" s="101"/>
      <c r="AF25" s="101"/>
      <c r="AG25" s="101"/>
      <c r="AH25" s="101"/>
      <c r="AI25" s="101"/>
      <c r="AJ25" s="101"/>
      <c r="AK25" s="101"/>
    </row>
    <row r="26" spans="1:37" ht="12.75" customHeight="1">
      <c r="A26" s="101"/>
      <c r="B26" s="101"/>
      <c r="C26" s="101"/>
      <c r="D26" s="101"/>
      <c r="E26" s="101"/>
      <c r="F26" s="101"/>
      <c r="G26" s="101"/>
      <c r="H26" s="101"/>
      <c r="I26" s="101"/>
      <c r="J26" s="101"/>
      <c r="K26" s="101"/>
      <c r="L26" s="154"/>
      <c r="M26" s="101">
        <f t="shared" ref="M26:M28" si="13">K26+J26</f>
        <v>0</v>
      </c>
      <c r="N26" s="101">
        <f t="shared" ref="N26:N28" si="14">F26+G26</f>
        <v>0</v>
      </c>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ht="12.75" customHeight="1">
      <c r="A27" s="101"/>
      <c r="B27" s="155"/>
      <c r="C27" s="156"/>
      <c r="D27" s="156"/>
      <c r="E27" s="156"/>
      <c r="F27" s="155"/>
      <c r="G27" s="156"/>
      <c r="H27" s="156"/>
      <c r="I27" s="156"/>
      <c r="J27" s="155"/>
      <c r="K27" s="156"/>
      <c r="L27" s="157" t="s">
        <v>106</v>
      </c>
      <c r="M27" s="156">
        <f t="shared" si="13"/>
        <v>0</v>
      </c>
      <c r="N27" s="156">
        <f t="shared" si="14"/>
        <v>0</v>
      </c>
      <c r="O27" s="156"/>
      <c r="P27" s="156"/>
      <c r="Q27" s="158"/>
      <c r="R27" s="101"/>
      <c r="S27" s="101"/>
      <c r="T27" s="101"/>
      <c r="U27" s="101"/>
      <c r="V27" s="101"/>
      <c r="W27" s="101"/>
      <c r="X27" s="101"/>
      <c r="Y27" s="101"/>
      <c r="Z27" s="101"/>
      <c r="AA27" s="101"/>
      <c r="AB27" s="101"/>
      <c r="AC27" s="101"/>
      <c r="AD27" s="101"/>
      <c r="AE27" s="101"/>
      <c r="AF27" s="101"/>
      <c r="AG27" s="101"/>
      <c r="AH27" s="101"/>
      <c r="AI27" s="101"/>
      <c r="AJ27" s="101"/>
      <c r="AK27" s="101"/>
    </row>
    <row r="28" spans="1:37" ht="12.75" customHeight="1">
      <c r="A28" s="101"/>
      <c r="B28" s="136">
        <v>11.7</v>
      </c>
      <c r="C28" s="137">
        <v>18.739999999999998</v>
      </c>
      <c r="D28" s="137">
        <v>17.97</v>
      </c>
      <c r="E28" s="137">
        <v>23.08</v>
      </c>
      <c r="F28" s="136">
        <v>21.64</v>
      </c>
      <c r="G28" s="137">
        <v>24.76</v>
      </c>
      <c r="H28" s="137">
        <v>20.84</v>
      </c>
      <c r="I28" s="137">
        <v>24.46</v>
      </c>
      <c r="J28" s="136">
        <v>23.377047004341399</v>
      </c>
      <c r="K28" s="138">
        <v>28.243596590875402</v>
      </c>
      <c r="L28" s="139" t="s">
        <v>42</v>
      </c>
      <c r="M28" s="137">
        <f t="shared" si="13"/>
        <v>51.620643595216805</v>
      </c>
      <c r="N28" s="137">
        <f t="shared" si="14"/>
        <v>46.400000000000006</v>
      </c>
      <c r="O28" s="137">
        <v>91.7</v>
      </c>
      <c r="P28" s="137">
        <v>71.489999999999995</v>
      </c>
      <c r="Q28" s="140">
        <v>48.44</v>
      </c>
      <c r="R28" s="101"/>
      <c r="S28" s="101"/>
      <c r="T28" s="101"/>
      <c r="U28" s="101"/>
      <c r="V28" s="101"/>
      <c r="W28" s="101"/>
      <c r="X28" s="101"/>
      <c r="Y28" s="101"/>
      <c r="Z28" s="101"/>
      <c r="AA28" s="101"/>
      <c r="AB28" s="101"/>
      <c r="AC28" s="101"/>
      <c r="AD28" s="101"/>
      <c r="AE28" s="101"/>
      <c r="AF28" s="101"/>
      <c r="AG28" s="101"/>
      <c r="AH28" s="101"/>
      <c r="AI28" s="101"/>
      <c r="AJ28" s="101"/>
      <c r="AK28" s="101"/>
    </row>
    <row r="29" spans="1:37" ht="12.75" customHeight="1">
      <c r="A29" s="101"/>
      <c r="B29" s="141"/>
      <c r="C29" s="142"/>
      <c r="D29" s="142"/>
      <c r="E29" s="142"/>
      <c r="F29" s="143">
        <v>0.8497887018824628</v>
      </c>
      <c r="G29" s="144">
        <v>0.32118410595933944</v>
      </c>
      <c r="H29" s="144">
        <v>0.15996690317491802</v>
      </c>
      <c r="I29" s="144">
        <v>5.9407373000022634E-2</v>
      </c>
      <c r="J29" s="143">
        <v>8.0071394471869839E-2</v>
      </c>
      <c r="K29" s="145">
        <v>0.14062467797928635</v>
      </c>
      <c r="L29" s="146" t="s">
        <v>100</v>
      </c>
      <c r="M29" s="144">
        <f>M28/N28-1</f>
        <v>0.11251387058656892</v>
      </c>
      <c r="N29" s="144">
        <f>N28/(B28+C28)-1</f>
        <v>0.52431011826544061</v>
      </c>
      <c r="O29" s="144">
        <v>0.28266025301934761</v>
      </c>
      <c r="P29" s="144">
        <v>0.47583651859217246</v>
      </c>
      <c r="Q29" s="147"/>
      <c r="R29" s="101"/>
      <c r="S29" s="101"/>
      <c r="T29" s="101"/>
      <c r="U29" s="101"/>
      <c r="V29" s="101"/>
      <c r="W29" s="101"/>
      <c r="X29" s="101"/>
      <c r="Y29" s="101"/>
      <c r="Z29" s="101"/>
      <c r="AA29" s="101"/>
      <c r="AB29" s="101"/>
      <c r="AC29" s="101"/>
      <c r="AD29" s="101"/>
      <c r="AE29" s="101"/>
      <c r="AF29" s="101"/>
      <c r="AG29" s="101"/>
      <c r="AH29" s="101"/>
      <c r="AI29" s="101"/>
      <c r="AJ29" s="101"/>
      <c r="AK29" s="101"/>
    </row>
    <row r="30" spans="1:37" ht="12.75" customHeight="1">
      <c r="A30" s="101"/>
      <c r="B30" s="136">
        <v>-50.26</v>
      </c>
      <c r="C30" s="137">
        <v>-75.39</v>
      </c>
      <c r="D30" s="137">
        <v>-29.31</v>
      </c>
      <c r="E30" s="137">
        <v>-28.52</v>
      </c>
      <c r="F30" s="136">
        <v>-27.45</v>
      </c>
      <c r="G30" s="137">
        <v>-28.45</v>
      </c>
      <c r="H30" s="137">
        <v>-24.91</v>
      </c>
      <c r="I30" s="137">
        <v>-26.22</v>
      </c>
      <c r="J30" s="136">
        <v>-24.799021539389805</v>
      </c>
      <c r="K30" s="138">
        <v>-24.806947184689005</v>
      </c>
      <c r="L30" s="146" t="s">
        <v>101</v>
      </c>
      <c r="M30" s="137">
        <f t="shared" ref="M30:M31" si="15">K30+J30</f>
        <v>-49.605968724078807</v>
      </c>
      <c r="N30" s="137">
        <f t="shared" ref="N30:N31" si="16">F30+G30</f>
        <v>-55.9</v>
      </c>
      <c r="O30" s="137">
        <v>-107.03</v>
      </c>
      <c r="P30" s="137">
        <v>-183.48</v>
      </c>
      <c r="Q30" s="140">
        <v>-123.48</v>
      </c>
      <c r="R30" s="101"/>
      <c r="S30" s="101"/>
      <c r="T30" s="101"/>
      <c r="U30" s="101"/>
      <c r="V30" s="101"/>
      <c r="W30" s="101"/>
      <c r="X30" s="101"/>
      <c r="Y30" s="101"/>
      <c r="Z30" s="101"/>
      <c r="AA30" s="101"/>
      <c r="AB30" s="101"/>
      <c r="AC30" s="101"/>
      <c r="AD30" s="101"/>
      <c r="AE30" s="101"/>
      <c r="AF30" s="101"/>
      <c r="AG30" s="101"/>
      <c r="AH30" s="101"/>
      <c r="AI30" s="101"/>
      <c r="AJ30" s="101"/>
      <c r="AK30" s="101"/>
    </row>
    <row r="31" spans="1:37" ht="12.75" customHeight="1">
      <c r="A31" s="101"/>
      <c r="B31" s="136">
        <v>-38.56</v>
      </c>
      <c r="C31" s="137">
        <v>-56.64</v>
      </c>
      <c r="D31" s="137">
        <v>-11.35</v>
      </c>
      <c r="E31" s="137">
        <v>-5.44</v>
      </c>
      <c r="F31" s="136">
        <v>-5.81</v>
      </c>
      <c r="G31" s="137">
        <v>-3.68</v>
      </c>
      <c r="H31" s="137">
        <v>-4.07</v>
      </c>
      <c r="I31" s="137">
        <v>-1.76</v>
      </c>
      <c r="J31" s="136">
        <v>-1.4219745350484065</v>
      </c>
      <c r="K31" s="138">
        <v>3.4366494061863966</v>
      </c>
      <c r="L31" s="146" t="s">
        <v>98</v>
      </c>
      <c r="M31" s="137">
        <f t="shared" si="15"/>
        <v>2.01467487113799</v>
      </c>
      <c r="N31" s="137">
        <f t="shared" si="16"/>
        <v>-9.49</v>
      </c>
      <c r="O31" s="137">
        <v>-15.33</v>
      </c>
      <c r="P31" s="137">
        <v>-111.99</v>
      </c>
      <c r="Q31" s="140">
        <v>-75.040000000000006</v>
      </c>
      <c r="R31" s="101"/>
      <c r="S31" s="101"/>
      <c r="T31" s="101"/>
      <c r="U31" s="101"/>
      <c r="V31" s="101"/>
      <c r="W31" s="101"/>
      <c r="X31" s="101"/>
      <c r="Y31" s="101"/>
      <c r="Z31" s="101"/>
      <c r="AA31" s="101"/>
      <c r="AB31" s="101"/>
      <c r="AC31" s="101"/>
      <c r="AD31" s="101"/>
      <c r="AE31" s="101"/>
      <c r="AF31" s="101"/>
      <c r="AG31" s="101"/>
      <c r="AH31" s="101"/>
      <c r="AI31" s="101"/>
      <c r="AJ31" s="101"/>
      <c r="AK31" s="101"/>
    </row>
    <row r="32" spans="1:37" ht="12.75" customHeight="1">
      <c r="A32" s="101"/>
      <c r="B32" s="149">
        <v>-3.295551810041498</v>
      </c>
      <c r="C32" s="150">
        <v>-3.0223676473618792</v>
      </c>
      <c r="D32" s="150">
        <v>-0.63163364545142686</v>
      </c>
      <c r="E32" s="150">
        <v>-0.23564114550821672</v>
      </c>
      <c r="F32" s="149">
        <v>-0.26831546961819885</v>
      </c>
      <c r="G32" s="150">
        <v>-0.14881214030979914</v>
      </c>
      <c r="H32" s="150">
        <v>-0.19532446157233435</v>
      </c>
      <c r="I32" s="150">
        <v>-7.2115342691329729E-2</v>
      </c>
      <c r="J32" s="149">
        <v>-6.0827808353395907E-2</v>
      </c>
      <c r="K32" s="151">
        <v>0.12167888728791246</v>
      </c>
      <c r="L32" s="152" t="s">
        <v>102</v>
      </c>
      <c r="M32" s="150">
        <f t="shared" ref="M32:N32" si="17">M31/M28</f>
        <v>3.9028472541645542E-2</v>
      </c>
      <c r="N32" s="150">
        <f t="shared" si="17"/>
        <v>-0.2045258620689655</v>
      </c>
      <c r="O32" s="150">
        <v>-0.16713394267073989</v>
      </c>
      <c r="P32" s="150">
        <v>-1.5664992871093186</v>
      </c>
      <c r="Q32" s="153">
        <v>-1.5491223641451028</v>
      </c>
      <c r="R32" s="101"/>
      <c r="S32" s="101"/>
      <c r="T32" s="101"/>
      <c r="U32" s="101"/>
      <c r="V32" s="101"/>
      <c r="W32" s="101"/>
      <c r="X32" s="101"/>
      <c r="Y32" s="101"/>
      <c r="Z32" s="101"/>
      <c r="AA32" s="101"/>
      <c r="AB32" s="101"/>
      <c r="AC32" s="101"/>
      <c r="AD32" s="101"/>
      <c r="AE32" s="101"/>
      <c r="AF32" s="101"/>
      <c r="AG32" s="101"/>
      <c r="AH32" s="101"/>
      <c r="AI32" s="101"/>
      <c r="AJ32" s="101"/>
      <c r="AK32" s="101"/>
    </row>
    <row r="33" spans="1:37" ht="12.75" customHeight="1">
      <c r="A33" s="101"/>
      <c r="B33" s="101"/>
      <c r="C33" s="101"/>
      <c r="D33" s="101"/>
      <c r="E33" s="101"/>
      <c r="F33" s="101"/>
      <c r="G33" s="101"/>
      <c r="H33" s="101"/>
      <c r="I33" s="101"/>
      <c r="J33" s="101"/>
      <c r="K33" s="101"/>
      <c r="L33" s="154"/>
      <c r="M33" s="101">
        <f>K33+J33</f>
        <v>0</v>
      </c>
      <c r="N33" s="101">
        <f>F33+G33</f>
        <v>0</v>
      </c>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row>
    <row r="34" spans="1:37" ht="12.75" customHeight="1">
      <c r="A34" s="101"/>
      <c r="B34" s="101"/>
      <c r="C34" s="101"/>
      <c r="D34" s="101"/>
      <c r="E34" s="101"/>
      <c r="F34" s="101"/>
      <c r="G34" s="101"/>
      <c r="H34" s="101"/>
      <c r="I34" s="101"/>
      <c r="J34" s="101"/>
      <c r="K34" s="101"/>
      <c r="L34" s="154" t="s">
        <v>108</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7" ht="12.75" customHeight="1">
      <c r="A35" s="101"/>
      <c r="B35" s="101"/>
      <c r="C35" s="101"/>
      <c r="D35" s="101"/>
      <c r="E35" s="101"/>
      <c r="F35" s="101"/>
      <c r="G35" s="101"/>
      <c r="H35" s="101"/>
      <c r="I35" s="101"/>
      <c r="J35" s="101"/>
      <c r="K35" s="101"/>
      <c r="L35" s="154"/>
      <c r="M35" s="101">
        <f>K35+J35</f>
        <v>0</v>
      </c>
      <c r="N35" s="101">
        <f>F35+G35</f>
        <v>0</v>
      </c>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7" ht="12.75" customHeight="1">
      <c r="A36" s="101"/>
      <c r="B36" s="166">
        <v>0.94531490333333301</v>
      </c>
      <c r="C36" s="167">
        <v>0.967422213333333</v>
      </c>
      <c r="D36" s="167">
        <v>0.97820834999999995</v>
      </c>
      <c r="E36" s="167">
        <v>0.98117200999999998</v>
      </c>
      <c r="F36" s="166">
        <v>0.96645444666666702</v>
      </c>
      <c r="G36" s="167">
        <v>0.924612296666667</v>
      </c>
      <c r="H36" s="167">
        <v>0.92048933333333305</v>
      </c>
      <c r="I36" s="167">
        <v>0.93392138000000002</v>
      </c>
      <c r="J36" s="166">
        <v>0.93520793666666702</v>
      </c>
      <c r="K36" s="168">
        <v>0.91527069999999999</v>
      </c>
      <c r="L36" s="170" t="s">
        <v>109</v>
      </c>
      <c r="M36" s="167">
        <f>(K36+J36)/2</f>
        <v>0.9252393183333335</v>
      </c>
      <c r="N36" s="167">
        <f>(F36+G36)/2</f>
        <v>0.94553337166666696</v>
      </c>
      <c r="O36" s="167">
        <v>0.93636936416666683</v>
      </c>
      <c r="P36" s="167">
        <v>0.96802936916666649</v>
      </c>
      <c r="Q36" s="173">
        <v>0.982292489166667</v>
      </c>
      <c r="R36" s="101"/>
      <c r="S36" s="101"/>
      <c r="T36" s="101"/>
      <c r="U36" s="101"/>
      <c r="V36" s="101"/>
      <c r="W36" s="101"/>
      <c r="X36" s="101"/>
      <c r="Y36" s="101"/>
      <c r="Z36" s="101"/>
      <c r="AA36" s="101"/>
      <c r="AB36" s="101"/>
      <c r="AC36" s="101"/>
      <c r="AD36" s="101"/>
      <c r="AE36" s="101"/>
      <c r="AF36" s="101"/>
      <c r="AG36" s="101"/>
      <c r="AH36" s="101"/>
      <c r="AI36" s="101"/>
      <c r="AJ36" s="101"/>
      <c r="AK36" s="101"/>
    </row>
    <row r="37" spans="1:37" ht="12.75" customHeight="1">
      <c r="A37" s="101"/>
      <c r="B37" s="101"/>
      <c r="C37" s="101"/>
      <c r="D37" s="101"/>
      <c r="E37" s="101"/>
      <c r="F37" s="101"/>
      <c r="G37" s="101"/>
      <c r="H37" s="101"/>
      <c r="I37" s="101"/>
      <c r="J37" s="101"/>
      <c r="K37" s="101"/>
      <c r="L37" s="154"/>
      <c r="M37" s="101">
        <f t="shared" ref="M37:M39" si="18">K37+J37</f>
        <v>0</v>
      </c>
      <c r="N37" s="101">
        <f t="shared" ref="N37:N39" si="19">F37+G37</f>
        <v>0</v>
      </c>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row>
    <row r="38" spans="1:37" ht="12.75" customHeight="1">
      <c r="A38" s="101"/>
      <c r="B38" s="174">
        <v>0</v>
      </c>
      <c r="C38" s="175">
        <v>0</v>
      </c>
      <c r="D38" s="175">
        <v>0</v>
      </c>
      <c r="E38" s="175">
        <v>0</v>
      </c>
      <c r="F38" s="174">
        <v>0</v>
      </c>
      <c r="G38" s="175">
        <v>0</v>
      </c>
      <c r="H38" s="175">
        <v>0</v>
      </c>
      <c r="I38" s="175">
        <v>0</v>
      </c>
      <c r="J38" s="174"/>
      <c r="K38" s="175"/>
      <c r="L38" s="176" t="s">
        <v>111</v>
      </c>
      <c r="M38" s="175">
        <f t="shared" si="18"/>
        <v>0</v>
      </c>
      <c r="N38" s="175">
        <f t="shared" si="19"/>
        <v>0</v>
      </c>
      <c r="O38" s="175">
        <v>0</v>
      </c>
      <c r="P38" s="175">
        <v>0</v>
      </c>
      <c r="Q38" s="177">
        <v>0</v>
      </c>
      <c r="R38" s="101"/>
      <c r="S38" s="101"/>
      <c r="T38" s="101"/>
      <c r="U38" s="101"/>
      <c r="V38" s="101"/>
      <c r="W38" s="101"/>
      <c r="X38" s="101"/>
      <c r="Y38" s="101"/>
      <c r="Z38" s="101"/>
      <c r="AA38" s="101"/>
      <c r="AB38" s="101"/>
      <c r="AC38" s="101"/>
      <c r="AD38" s="101"/>
      <c r="AE38" s="101"/>
      <c r="AF38" s="101"/>
      <c r="AG38" s="101"/>
      <c r="AH38" s="101"/>
      <c r="AI38" s="101"/>
      <c r="AJ38" s="101"/>
      <c r="AK38" s="101"/>
    </row>
    <row r="39" spans="1:37" ht="12.75" customHeight="1">
      <c r="A39" s="112"/>
      <c r="B39" s="136">
        <v>241.96</v>
      </c>
      <c r="C39" s="137">
        <v>276.64</v>
      </c>
      <c r="D39" s="137">
        <v>261.93</v>
      </c>
      <c r="E39" s="137">
        <v>254.18</v>
      </c>
      <c r="F39" s="136">
        <v>228.53</v>
      </c>
      <c r="G39" s="137">
        <v>263.64</v>
      </c>
      <c r="H39" s="137">
        <v>249.91</v>
      </c>
      <c r="I39" s="137">
        <v>246.23</v>
      </c>
      <c r="J39" s="136">
        <v>233.19351711906515</v>
      </c>
      <c r="K39" s="138">
        <v>267.17263472648477</v>
      </c>
      <c r="L39" s="139" t="s">
        <v>42</v>
      </c>
      <c r="M39" s="137">
        <f t="shared" si="18"/>
        <v>500.36615184554989</v>
      </c>
      <c r="N39" s="137">
        <f t="shared" si="19"/>
        <v>492.16999999999996</v>
      </c>
      <c r="O39" s="137">
        <v>987.47</v>
      </c>
      <c r="P39" s="137">
        <v>1035.06</v>
      </c>
      <c r="Q39" s="140">
        <v>1007.03</v>
      </c>
      <c r="R39" s="112"/>
      <c r="S39" s="112"/>
      <c r="T39" s="112"/>
      <c r="U39" s="112"/>
      <c r="V39" s="112"/>
      <c r="W39" s="112"/>
      <c r="X39" s="112"/>
      <c r="Y39" s="112"/>
      <c r="Z39" s="112"/>
      <c r="AA39" s="112"/>
      <c r="AB39" s="112"/>
      <c r="AC39" s="112"/>
      <c r="AD39" s="112"/>
      <c r="AE39" s="112"/>
      <c r="AF39" s="112"/>
      <c r="AG39" s="112"/>
      <c r="AH39" s="112"/>
      <c r="AI39" s="112"/>
      <c r="AJ39" s="112"/>
      <c r="AK39" s="112"/>
    </row>
    <row r="40" spans="1:37" ht="12.75" customHeight="1">
      <c r="A40" s="101"/>
      <c r="B40" s="141"/>
      <c r="C40" s="142"/>
      <c r="D40" s="142"/>
      <c r="E40" s="142"/>
      <c r="F40" s="143">
        <v>-5.5491035041911774E-2</v>
      </c>
      <c r="G40" s="144">
        <v>-4.7007061344993328E-2</v>
      </c>
      <c r="H40" s="144">
        <v>-4.5862204947474727E-2</v>
      </c>
      <c r="I40" s="144">
        <v>-3.1263139534258522E-2</v>
      </c>
      <c r="J40" s="143">
        <v>2.0391567412617828E-2</v>
      </c>
      <c r="K40" s="145">
        <v>1.3403520470649966E-2</v>
      </c>
      <c r="L40" s="146" t="s">
        <v>100</v>
      </c>
      <c r="M40" s="144">
        <f>M39/N39-1</f>
        <v>1.6653091097689643E-2</v>
      </c>
      <c r="N40" s="144">
        <f>N39/(B39+C39)-1</f>
        <v>-5.0964134207481804E-2</v>
      </c>
      <c r="O40" s="144">
        <v>-4.5981294962318175E-2</v>
      </c>
      <c r="P40" s="144">
        <v>2.7836170119557746E-2</v>
      </c>
      <c r="Q40" s="147"/>
      <c r="R40" s="101"/>
      <c r="S40" s="101"/>
      <c r="T40" s="101"/>
      <c r="U40" s="101"/>
      <c r="V40" s="101"/>
      <c r="W40" s="101"/>
      <c r="X40" s="101"/>
      <c r="Y40" s="101"/>
      <c r="Z40" s="101"/>
      <c r="AA40" s="101"/>
      <c r="AB40" s="101"/>
      <c r="AC40" s="101"/>
      <c r="AD40" s="101"/>
      <c r="AE40" s="101"/>
      <c r="AF40" s="101"/>
      <c r="AG40" s="101"/>
      <c r="AH40" s="101"/>
      <c r="AI40" s="101"/>
      <c r="AJ40" s="101"/>
      <c r="AK40" s="101"/>
    </row>
    <row r="41" spans="1:37" ht="12.75" customHeight="1">
      <c r="A41" s="101"/>
      <c r="B41" s="136">
        <v>-111.2</v>
      </c>
      <c r="C41" s="137">
        <v>-123.94</v>
      </c>
      <c r="D41" s="137">
        <v>-104.54</v>
      </c>
      <c r="E41" s="137">
        <v>-118.18</v>
      </c>
      <c r="F41" s="136">
        <v>-123.61</v>
      </c>
      <c r="G41" s="137">
        <v>-125.05</v>
      </c>
      <c r="H41" s="137">
        <v>-108.94</v>
      </c>
      <c r="I41" s="137">
        <v>-128.96</v>
      </c>
      <c r="J41" s="136">
        <v>-125.74837171391296</v>
      </c>
      <c r="K41" s="138">
        <v>-141.4169814384951</v>
      </c>
      <c r="L41" s="146" t="s">
        <v>101</v>
      </c>
      <c r="M41" s="137">
        <f t="shared" ref="M41:M42" si="20">K41+J41</f>
        <v>-267.16535315240804</v>
      </c>
      <c r="N41" s="137">
        <f t="shared" ref="N41:N42" si="21">F41+G41</f>
        <v>-248.66</v>
      </c>
      <c r="O41" s="137">
        <v>-486.78</v>
      </c>
      <c r="P41" s="137">
        <v>-457.89</v>
      </c>
      <c r="Q41" s="140">
        <v>-423.27</v>
      </c>
      <c r="R41" s="101"/>
      <c r="S41" s="101"/>
      <c r="T41" s="101"/>
      <c r="U41" s="101"/>
      <c r="V41" s="101"/>
      <c r="W41" s="101"/>
      <c r="X41" s="101"/>
      <c r="Y41" s="101"/>
      <c r="Z41" s="101"/>
      <c r="AA41" s="101"/>
      <c r="AB41" s="101"/>
      <c r="AC41" s="101"/>
      <c r="AD41" s="101"/>
      <c r="AE41" s="101"/>
      <c r="AF41" s="101"/>
      <c r="AG41" s="101"/>
      <c r="AH41" s="101"/>
      <c r="AI41" s="101"/>
      <c r="AJ41" s="101"/>
      <c r="AK41" s="101"/>
    </row>
    <row r="42" spans="1:37" ht="12.75" customHeight="1">
      <c r="A42" s="101"/>
      <c r="B42" s="136">
        <v>130.76</v>
      </c>
      <c r="C42" s="137">
        <v>152.69999999999999</v>
      </c>
      <c r="D42" s="137">
        <v>157.38999999999999</v>
      </c>
      <c r="E42" s="137">
        <v>135.99</v>
      </c>
      <c r="F42" s="136">
        <v>104.92</v>
      </c>
      <c r="G42" s="137">
        <v>138.59</v>
      </c>
      <c r="H42" s="137">
        <v>140.97999999999999</v>
      </c>
      <c r="I42" s="137">
        <v>117.27</v>
      </c>
      <c r="J42" s="136">
        <v>107.4451454051522</v>
      </c>
      <c r="K42" s="138">
        <v>125.75565328798967</v>
      </c>
      <c r="L42" s="146" t="s">
        <v>98</v>
      </c>
      <c r="M42" s="137">
        <f t="shared" si="20"/>
        <v>233.20079869314188</v>
      </c>
      <c r="N42" s="137">
        <f t="shared" si="21"/>
        <v>243.51</v>
      </c>
      <c r="O42" s="137">
        <v>500.69</v>
      </c>
      <c r="P42" s="137">
        <v>577.17999999999995</v>
      </c>
      <c r="Q42" s="140">
        <v>583.76</v>
      </c>
      <c r="R42" s="101"/>
      <c r="S42" s="101"/>
      <c r="T42" s="101"/>
      <c r="U42" s="101"/>
      <c r="V42" s="101"/>
      <c r="W42" s="101"/>
      <c r="X42" s="101"/>
      <c r="Y42" s="101"/>
      <c r="Z42" s="101"/>
      <c r="AA42" s="101"/>
      <c r="AB42" s="101"/>
      <c r="AC42" s="101"/>
      <c r="AD42" s="101"/>
      <c r="AE42" s="101"/>
      <c r="AF42" s="101"/>
      <c r="AG42" s="101"/>
      <c r="AH42" s="101"/>
      <c r="AI42" s="101"/>
      <c r="AJ42" s="101"/>
      <c r="AK42" s="101"/>
    </row>
    <row r="43" spans="1:37" ht="12.75" customHeight="1">
      <c r="A43" s="101"/>
      <c r="B43" s="149">
        <v>0.54040643583249859</v>
      </c>
      <c r="C43" s="150">
        <v>0.55197603158776121</v>
      </c>
      <c r="D43" s="150">
        <v>0.60087830226406735</v>
      </c>
      <c r="E43" s="150">
        <v>0.53503724316666823</v>
      </c>
      <c r="F43" s="149">
        <v>0.45909591861244248</v>
      </c>
      <c r="G43" s="150">
        <v>0.52568111627282199</v>
      </c>
      <c r="H43" s="150">
        <v>0.56410042000339167</v>
      </c>
      <c r="I43" s="150">
        <v>0.47626480328350562</v>
      </c>
      <c r="J43" s="149">
        <v>0.46075528484907363</v>
      </c>
      <c r="K43" s="151">
        <v>0.47069062075437001</v>
      </c>
      <c r="L43" s="152" t="s">
        <v>102</v>
      </c>
      <c r="M43" s="150">
        <f t="shared" ref="M43:N43" si="22">M42/M39</f>
        <v>0.46606029970853213</v>
      </c>
      <c r="N43" s="150">
        <f t="shared" si="22"/>
        <v>0.49476806794400313</v>
      </c>
      <c r="O43" s="150">
        <v>0.50704444280379957</v>
      </c>
      <c r="P43" s="150">
        <v>0.55762395012782984</v>
      </c>
      <c r="Q43" s="153">
        <v>0.57968445849626971</v>
      </c>
      <c r="R43" s="101"/>
      <c r="S43" s="101"/>
      <c r="T43" s="101"/>
      <c r="U43" s="101"/>
      <c r="V43" s="101"/>
      <c r="W43" s="101"/>
      <c r="X43" s="101"/>
      <c r="Y43" s="101"/>
      <c r="Z43" s="101"/>
      <c r="AA43" s="101"/>
      <c r="AB43" s="101"/>
      <c r="AC43" s="101"/>
      <c r="AD43" s="101"/>
      <c r="AE43" s="101"/>
      <c r="AF43" s="101"/>
      <c r="AG43" s="101"/>
      <c r="AH43" s="101"/>
      <c r="AI43" s="101"/>
      <c r="AJ43" s="101"/>
      <c r="AK43" s="101"/>
    </row>
    <row r="44" spans="1:37" ht="12.75" customHeight="1">
      <c r="A44" s="101"/>
      <c r="B44" s="178"/>
      <c r="C44" s="178"/>
      <c r="D44" s="178"/>
      <c r="E44" s="178"/>
      <c r="F44" s="178"/>
      <c r="G44" s="178"/>
      <c r="H44" s="178"/>
      <c r="I44" s="178"/>
      <c r="J44" s="178"/>
      <c r="K44" s="178"/>
      <c r="L44" s="126"/>
      <c r="M44" s="178"/>
      <c r="N44" s="178"/>
      <c r="O44" s="178"/>
      <c r="P44" s="178"/>
      <c r="Q44" s="178"/>
      <c r="R44" s="101"/>
      <c r="S44" s="101"/>
      <c r="T44" s="101"/>
      <c r="U44" s="101"/>
      <c r="V44" s="101"/>
      <c r="W44" s="101"/>
      <c r="X44" s="101"/>
      <c r="Y44" s="101"/>
      <c r="Z44" s="101"/>
      <c r="AA44" s="101"/>
      <c r="AB44" s="101"/>
      <c r="AC44" s="101"/>
      <c r="AD44" s="101"/>
      <c r="AE44" s="101"/>
      <c r="AF44" s="101"/>
      <c r="AG44" s="101"/>
      <c r="AH44" s="101"/>
      <c r="AI44" s="101"/>
      <c r="AJ44" s="101"/>
      <c r="AK44" s="101"/>
    </row>
    <row r="45" spans="1:37" ht="12.75" customHeight="1">
      <c r="A45" s="101"/>
      <c r="B45" s="178"/>
      <c r="C45" s="178"/>
      <c r="D45" s="178"/>
      <c r="E45" s="178"/>
      <c r="F45" s="178"/>
      <c r="G45" s="178"/>
      <c r="H45" s="178"/>
      <c r="I45" s="178"/>
      <c r="J45" s="178"/>
      <c r="K45" s="178"/>
      <c r="L45" s="126"/>
      <c r="M45" s="178"/>
      <c r="N45" s="178"/>
      <c r="O45" s="178"/>
      <c r="P45" s="178"/>
      <c r="Q45" s="178"/>
      <c r="R45" s="101"/>
      <c r="S45" s="101"/>
      <c r="T45" s="101"/>
      <c r="U45" s="101"/>
      <c r="V45" s="101"/>
      <c r="W45" s="101"/>
      <c r="X45" s="101"/>
      <c r="Y45" s="101"/>
      <c r="Z45" s="101"/>
      <c r="AA45" s="101"/>
      <c r="AB45" s="101"/>
      <c r="AC45" s="101"/>
      <c r="AD45" s="101"/>
      <c r="AE45" s="101"/>
      <c r="AF45" s="101"/>
      <c r="AG45" s="101"/>
      <c r="AH45" s="101"/>
      <c r="AI45" s="101"/>
      <c r="AJ45" s="101"/>
      <c r="AK45" s="101"/>
    </row>
    <row r="46" spans="1:37" ht="12.75" customHeight="1">
      <c r="A46" s="101"/>
      <c r="B46" s="101"/>
      <c r="C46" s="101"/>
      <c r="D46" s="101"/>
      <c r="E46" s="101"/>
      <c r="F46" s="101"/>
      <c r="G46" s="101"/>
      <c r="H46" s="101"/>
      <c r="I46" s="101"/>
      <c r="J46" s="101"/>
      <c r="K46" s="101"/>
      <c r="L46" s="154"/>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row>
    <row r="47" spans="1:37" ht="12.75" customHeight="1">
      <c r="A47" s="101"/>
      <c r="B47" s="101"/>
      <c r="C47" s="101"/>
      <c r="D47" s="101"/>
      <c r="E47" s="101"/>
      <c r="F47" s="101"/>
      <c r="G47" s="101"/>
      <c r="H47" s="101"/>
      <c r="I47" s="101"/>
      <c r="J47" s="101"/>
      <c r="K47" s="101"/>
      <c r="L47" s="154"/>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row>
    <row r="48" spans="1:37" ht="12.75" customHeight="1">
      <c r="A48" s="101"/>
      <c r="B48" s="101"/>
      <c r="C48" s="101"/>
      <c r="D48" s="101"/>
      <c r="E48" s="101"/>
      <c r="F48" s="101"/>
      <c r="G48" s="101"/>
      <c r="H48" s="101"/>
      <c r="I48" s="101"/>
      <c r="J48" s="101"/>
      <c r="K48" s="101"/>
      <c r="L48" s="154"/>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row>
    <row r="49" spans="1:37" ht="12.75" customHeight="1">
      <c r="A49" s="101"/>
      <c r="B49" s="101"/>
      <c r="C49" s="101"/>
      <c r="D49" s="101"/>
      <c r="E49" s="101"/>
      <c r="F49" s="101"/>
      <c r="G49" s="101"/>
      <c r="H49" s="101"/>
      <c r="I49" s="101"/>
      <c r="J49" s="101"/>
      <c r="K49" s="101"/>
      <c r="L49" s="154"/>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row>
    <row r="50" spans="1:37" ht="12.75" customHeight="1">
      <c r="A50" s="101"/>
      <c r="B50" s="101"/>
      <c r="C50" s="101"/>
      <c r="D50" s="101"/>
      <c r="E50" s="101"/>
      <c r="F50" s="101"/>
      <c r="G50" s="101"/>
      <c r="H50" s="101"/>
      <c r="I50" s="101"/>
      <c r="J50" s="101"/>
      <c r="K50" s="101"/>
      <c r="L50" s="154"/>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row>
    <row r="51" spans="1:37" ht="12.75" customHeight="1">
      <c r="A51" s="101"/>
      <c r="B51" s="101"/>
      <c r="C51" s="101"/>
      <c r="D51" s="101"/>
      <c r="E51" s="101"/>
      <c r="F51" s="101"/>
      <c r="G51" s="101"/>
      <c r="H51" s="101"/>
      <c r="I51" s="101"/>
      <c r="J51" s="101"/>
      <c r="K51" s="101"/>
      <c r="L51" s="154"/>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row>
    <row r="52" spans="1:37" ht="12.75" customHeight="1">
      <c r="A52" s="101"/>
      <c r="B52" s="101"/>
      <c r="C52" s="101"/>
      <c r="D52" s="101"/>
      <c r="E52" s="101"/>
      <c r="F52" s="101"/>
      <c r="G52" s="101"/>
      <c r="H52" s="101"/>
      <c r="I52" s="101"/>
      <c r="J52" s="101"/>
      <c r="K52" s="101"/>
      <c r="L52" s="154"/>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row>
    <row r="53" spans="1:37" ht="12.75" customHeight="1">
      <c r="A53" s="101"/>
      <c r="B53" s="101"/>
      <c r="C53" s="101"/>
      <c r="D53" s="101"/>
      <c r="E53" s="101"/>
      <c r="F53" s="101"/>
      <c r="G53" s="101"/>
      <c r="H53" s="101"/>
      <c r="I53" s="101"/>
      <c r="J53" s="101"/>
      <c r="K53" s="101"/>
      <c r="L53" s="154"/>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row>
    <row r="54" spans="1:37" ht="12.75" customHeight="1">
      <c r="A54" s="101"/>
      <c r="B54" s="101"/>
      <c r="C54" s="101"/>
      <c r="D54" s="101"/>
      <c r="E54" s="101"/>
      <c r="F54" s="101"/>
      <c r="G54" s="101"/>
      <c r="H54" s="101"/>
      <c r="I54" s="101"/>
      <c r="J54" s="101"/>
      <c r="K54" s="101"/>
      <c r="L54" s="154"/>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row>
    <row r="55" spans="1:37" ht="12.75" customHeight="1">
      <c r="A55" s="101"/>
      <c r="B55" s="101"/>
      <c r="C55" s="101"/>
      <c r="D55" s="101"/>
      <c r="E55" s="101"/>
      <c r="F55" s="101"/>
      <c r="G55" s="101"/>
      <c r="H55" s="101"/>
      <c r="I55" s="101"/>
      <c r="J55" s="101"/>
      <c r="K55" s="101"/>
      <c r="L55" s="154"/>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row>
    <row r="56" spans="1:37" ht="12.75" customHeight="1">
      <c r="A56" s="101"/>
      <c r="B56" s="101"/>
      <c r="C56" s="101"/>
      <c r="D56" s="101"/>
      <c r="E56" s="101"/>
      <c r="F56" s="101"/>
      <c r="G56" s="101"/>
      <c r="H56" s="101"/>
      <c r="I56" s="101"/>
      <c r="J56" s="101"/>
      <c r="K56" s="101"/>
      <c r="L56" s="154"/>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row>
    <row r="57" spans="1:37" ht="12.75" customHeight="1">
      <c r="A57" s="101"/>
      <c r="B57" s="101"/>
      <c r="C57" s="101"/>
      <c r="D57" s="101"/>
      <c r="E57" s="101"/>
      <c r="F57" s="101"/>
      <c r="G57" s="101"/>
      <c r="H57" s="101"/>
      <c r="I57" s="101"/>
      <c r="J57" s="101"/>
      <c r="K57" s="101"/>
      <c r="L57" s="154"/>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row>
    <row r="58" spans="1:37" ht="12.75" customHeight="1">
      <c r="A58" s="101"/>
      <c r="B58" s="101"/>
      <c r="C58" s="101"/>
      <c r="D58" s="101"/>
      <c r="E58" s="101"/>
      <c r="F58" s="101"/>
      <c r="G58" s="101"/>
      <c r="H58" s="101"/>
      <c r="I58" s="101"/>
      <c r="J58" s="101"/>
      <c r="K58" s="101"/>
      <c r="L58" s="154"/>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row>
    <row r="59" spans="1:37" ht="12.75" customHeight="1">
      <c r="A59" s="101"/>
      <c r="B59" s="101"/>
      <c r="C59" s="101"/>
      <c r="D59" s="101"/>
      <c r="E59" s="101"/>
      <c r="F59" s="101"/>
      <c r="G59" s="101"/>
      <c r="H59" s="101"/>
      <c r="I59" s="101"/>
      <c r="J59" s="101"/>
      <c r="K59" s="101"/>
      <c r="L59" s="154"/>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row>
    <row r="60" spans="1:37" ht="12.75" customHeight="1">
      <c r="A60" s="101"/>
      <c r="B60" s="101"/>
      <c r="C60" s="101"/>
      <c r="D60" s="101"/>
      <c r="E60" s="101"/>
      <c r="F60" s="101"/>
      <c r="G60" s="101"/>
      <c r="H60" s="101"/>
      <c r="I60" s="101"/>
      <c r="J60" s="101"/>
      <c r="K60" s="101"/>
      <c r="L60" s="154"/>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row>
    <row r="61" spans="1:37" ht="12.75" customHeight="1">
      <c r="A61" s="101"/>
      <c r="B61" s="101"/>
      <c r="C61" s="101"/>
      <c r="D61" s="101"/>
      <c r="E61" s="101"/>
      <c r="F61" s="101"/>
      <c r="G61" s="101"/>
      <c r="H61" s="101"/>
      <c r="I61" s="101"/>
      <c r="J61" s="101"/>
      <c r="K61" s="101"/>
      <c r="L61" s="154"/>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row>
    <row r="62" spans="1:37" ht="12.75" customHeight="1">
      <c r="A62" s="101"/>
      <c r="B62" s="101"/>
      <c r="C62" s="101"/>
      <c r="D62" s="101"/>
      <c r="E62" s="101"/>
      <c r="F62" s="101"/>
      <c r="G62" s="101"/>
      <c r="H62" s="101"/>
      <c r="I62" s="101"/>
      <c r="J62" s="101"/>
      <c r="K62" s="101"/>
      <c r="L62" s="154"/>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row>
    <row r="63" spans="1:37" ht="12.75" customHeight="1">
      <c r="A63" s="101"/>
      <c r="B63" s="101"/>
      <c r="C63" s="101"/>
      <c r="D63" s="101"/>
      <c r="E63" s="101"/>
      <c r="F63" s="101"/>
      <c r="G63" s="101"/>
      <c r="H63" s="101"/>
      <c r="I63" s="101"/>
      <c r="J63" s="101"/>
      <c r="K63" s="101"/>
      <c r="L63" s="154"/>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row>
    <row r="64" spans="1:37" ht="12.75" customHeight="1">
      <c r="A64" s="101"/>
      <c r="B64" s="101"/>
      <c r="C64" s="101"/>
      <c r="D64" s="101"/>
      <c r="E64" s="101"/>
      <c r="F64" s="101"/>
      <c r="G64" s="101"/>
      <c r="H64" s="101"/>
      <c r="I64" s="101"/>
      <c r="J64" s="101"/>
      <c r="K64" s="101"/>
      <c r="L64" s="154"/>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row>
    <row r="65" spans="1:37" ht="12.75" customHeight="1">
      <c r="A65" s="101"/>
      <c r="B65" s="101"/>
      <c r="C65" s="101"/>
      <c r="D65" s="101"/>
      <c r="E65" s="101"/>
      <c r="F65" s="101"/>
      <c r="G65" s="101"/>
      <c r="H65" s="101"/>
      <c r="I65" s="101"/>
      <c r="J65" s="101"/>
      <c r="K65" s="101"/>
      <c r="L65" s="154"/>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row>
    <row r="66" spans="1:37" ht="12.75" customHeight="1">
      <c r="A66" s="101"/>
      <c r="B66" s="101"/>
      <c r="C66" s="101"/>
      <c r="D66" s="101"/>
      <c r="E66" s="101"/>
      <c r="F66" s="101"/>
      <c r="G66" s="101"/>
      <c r="H66" s="101"/>
      <c r="I66" s="101"/>
      <c r="J66" s="101"/>
      <c r="K66" s="101"/>
      <c r="L66" s="154"/>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row>
    <row r="67" spans="1:37" ht="12.75" customHeight="1">
      <c r="A67" s="101"/>
      <c r="B67" s="101"/>
      <c r="C67" s="101"/>
      <c r="D67" s="101"/>
      <c r="E67" s="101"/>
      <c r="F67" s="101"/>
      <c r="G67" s="101"/>
      <c r="H67" s="101"/>
      <c r="I67" s="101"/>
      <c r="J67" s="101"/>
      <c r="K67" s="101"/>
      <c r="L67" s="154"/>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row>
    <row r="68" spans="1:37" ht="12.75" customHeight="1">
      <c r="A68" s="101"/>
      <c r="B68" s="101"/>
      <c r="C68" s="101"/>
      <c r="D68" s="101"/>
      <c r="E68" s="101"/>
      <c r="F68" s="101"/>
      <c r="G68" s="101"/>
      <c r="H68" s="101"/>
      <c r="I68" s="101"/>
      <c r="J68" s="101"/>
      <c r="K68" s="101"/>
      <c r="L68" s="154"/>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row>
    <row r="69" spans="1:37" ht="12.75" customHeight="1">
      <c r="A69" s="101"/>
      <c r="B69" s="101"/>
      <c r="C69" s="101"/>
      <c r="D69" s="101"/>
      <c r="E69" s="101"/>
      <c r="F69" s="101"/>
      <c r="G69" s="101"/>
      <c r="H69" s="101"/>
      <c r="I69" s="101"/>
      <c r="J69" s="101"/>
      <c r="K69" s="101"/>
      <c r="L69" s="154"/>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row>
    <row r="70" spans="1:37" ht="12.75" customHeight="1">
      <c r="A70" s="101"/>
      <c r="B70" s="101"/>
      <c r="C70" s="101"/>
      <c r="D70" s="101"/>
      <c r="E70" s="101"/>
      <c r="F70" s="101"/>
      <c r="G70" s="101"/>
      <c r="H70" s="101"/>
      <c r="I70" s="101"/>
      <c r="J70" s="101"/>
      <c r="K70" s="101"/>
      <c r="L70" s="154"/>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row>
    <row r="71" spans="1:37" ht="12.75" customHeight="1">
      <c r="A71" s="101"/>
      <c r="B71" s="101"/>
      <c r="C71" s="101"/>
      <c r="D71" s="101"/>
      <c r="E71" s="101"/>
      <c r="F71" s="101"/>
      <c r="G71" s="101"/>
      <c r="H71" s="101"/>
      <c r="I71" s="101"/>
      <c r="J71" s="101"/>
      <c r="K71" s="101"/>
      <c r="L71" s="154"/>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row>
    <row r="72" spans="1:37" ht="12.75" customHeight="1">
      <c r="A72" s="101"/>
      <c r="B72" s="101"/>
      <c r="C72" s="101"/>
      <c r="D72" s="101"/>
      <c r="E72" s="101"/>
      <c r="F72" s="101"/>
      <c r="G72" s="101"/>
      <c r="H72" s="101"/>
      <c r="I72" s="101"/>
      <c r="J72" s="101"/>
      <c r="K72" s="101"/>
      <c r="L72" s="154"/>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row>
    <row r="73" spans="1:37" ht="12.75" customHeight="1">
      <c r="A73" s="101"/>
      <c r="B73" s="101"/>
      <c r="C73" s="101"/>
      <c r="D73" s="101"/>
      <c r="E73" s="101"/>
      <c r="F73" s="101"/>
      <c r="G73" s="101"/>
      <c r="H73" s="101"/>
      <c r="I73" s="101"/>
      <c r="J73" s="101"/>
      <c r="K73" s="101"/>
      <c r="L73" s="154"/>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row>
    <row r="74" spans="1:37" ht="12.75" customHeight="1">
      <c r="A74" s="101"/>
      <c r="B74" s="101"/>
      <c r="C74" s="101"/>
      <c r="D74" s="101"/>
      <c r="E74" s="101"/>
      <c r="F74" s="101"/>
      <c r="G74" s="101"/>
      <c r="H74" s="101"/>
      <c r="I74" s="101"/>
      <c r="J74" s="101"/>
      <c r="K74" s="101"/>
      <c r="L74" s="154"/>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row>
    <row r="75" spans="1:37" ht="12.75" customHeight="1">
      <c r="A75" s="101"/>
      <c r="B75" s="101"/>
      <c r="C75" s="101"/>
      <c r="D75" s="101"/>
      <c r="E75" s="101"/>
      <c r="F75" s="101"/>
      <c r="G75" s="101"/>
      <c r="H75" s="101"/>
      <c r="I75" s="101"/>
      <c r="J75" s="101"/>
      <c r="K75" s="101"/>
      <c r="L75" s="154"/>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row>
    <row r="76" spans="1:37" ht="12.75" customHeight="1">
      <c r="A76" s="101"/>
      <c r="B76" s="101"/>
      <c r="C76" s="101"/>
      <c r="D76" s="101"/>
      <c r="E76" s="101"/>
      <c r="F76" s="101"/>
      <c r="G76" s="101"/>
      <c r="H76" s="101"/>
      <c r="I76" s="101"/>
      <c r="J76" s="101"/>
      <c r="K76" s="101"/>
      <c r="L76" s="154"/>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row>
    <row r="77" spans="1:37" ht="12.75" customHeight="1">
      <c r="A77" s="101"/>
      <c r="B77" s="101"/>
      <c r="C77" s="101"/>
      <c r="D77" s="101"/>
      <c r="E77" s="101"/>
      <c r="F77" s="101"/>
      <c r="G77" s="101"/>
      <c r="H77" s="101"/>
      <c r="I77" s="101"/>
      <c r="J77" s="101"/>
      <c r="K77" s="101"/>
      <c r="L77" s="154"/>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row>
    <row r="78" spans="1:37" ht="12.75" customHeight="1">
      <c r="A78" s="101"/>
      <c r="B78" s="101"/>
      <c r="C78" s="101"/>
      <c r="D78" s="101"/>
      <c r="E78" s="101"/>
      <c r="F78" s="101"/>
      <c r="G78" s="101"/>
      <c r="H78" s="101"/>
      <c r="I78" s="101"/>
      <c r="J78" s="101"/>
      <c r="K78" s="101"/>
      <c r="L78" s="154"/>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row>
    <row r="79" spans="1:37" ht="12.75" customHeight="1">
      <c r="A79" s="101"/>
      <c r="B79" s="101"/>
      <c r="C79" s="101"/>
      <c r="D79" s="101"/>
      <c r="E79" s="101"/>
      <c r="F79" s="101"/>
      <c r="G79" s="101"/>
      <c r="H79" s="101"/>
      <c r="I79" s="101"/>
      <c r="J79" s="101"/>
      <c r="K79" s="101"/>
      <c r="L79" s="154"/>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row>
    <row r="80" spans="1:37" ht="12.75" customHeight="1">
      <c r="A80" s="101"/>
      <c r="B80" s="101"/>
      <c r="C80" s="101"/>
      <c r="D80" s="101"/>
      <c r="E80" s="101"/>
      <c r="F80" s="101"/>
      <c r="G80" s="101"/>
      <c r="H80" s="101"/>
      <c r="I80" s="101"/>
      <c r="J80" s="101"/>
      <c r="K80" s="101"/>
      <c r="L80" s="154"/>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row>
    <row r="81" spans="1:37" ht="12.75" customHeight="1">
      <c r="A81" s="101"/>
      <c r="B81" s="101"/>
      <c r="C81" s="101"/>
      <c r="D81" s="101"/>
      <c r="E81" s="101"/>
      <c r="F81" s="101"/>
      <c r="G81" s="101"/>
      <c r="H81" s="101"/>
      <c r="I81" s="101"/>
      <c r="J81" s="101"/>
      <c r="K81" s="101"/>
      <c r="L81" s="154"/>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row>
    <row r="82" spans="1:37" ht="12.75" customHeight="1">
      <c r="A82" s="101"/>
      <c r="B82" s="101"/>
      <c r="C82" s="101"/>
      <c r="D82" s="101"/>
      <c r="E82" s="101"/>
      <c r="F82" s="101"/>
      <c r="G82" s="101"/>
      <c r="H82" s="101"/>
      <c r="I82" s="101"/>
      <c r="J82" s="101"/>
      <c r="K82" s="101"/>
      <c r="L82" s="154"/>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row>
    <row r="83" spans="1:37" ht="12.75" customHeight="1">
      <c r="A83" s="101"/>
      <c r="B83" s="101"/>
      <c r="C83" s="101"/>
      <c r="D83" s="101"/>
      <c r="E83" s="101"/>
      <c r="F83" s="101"/>
      <c r="G83" s="101"/>
      <c r="H83" s="101"/>
      <c r="I83" s="101"/>
      <c r="J83" s="101"/>
      <c r="K83" s="101"/>
      <c r="L83" s="154"/>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row>
    <row r="84" spans="1:37" ht="12.75" customHeight="1">
      <c r="A84" s="101"/>
      <c r="B84" s="101"/>
      <c r="C84" s="101"/>
      <c r="D84" s="101"/>
      <c r="E84" s="101"/>
      <c r="F84" s="101"/>
      <c r="G84" s="101"/>
      <c r="H84" s="101"/>
      <c r="I84" s="101"/>
      <c r="J84" s="101"/>
      <c r="K84" s="101"/>
      <c r="L84" s="154"/>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row>
    <row r="85" spans="1:37" ht="12.75" customHeight="1">
      <c r="A85" s="101"/>
      <c r="B85" s="101"/>
      <c r="C85" s="101"/>
      <c r="D85" s="101"/>
      <c r="E85" s="101"/>
      <c r="F85" s="101"/>
      <c r="G85" s="101"/>
      <c r="H85" s="101"/>
      <c r="I85" s="101"/>
      <c r="J85" s="101"/>
      <c r="K85" s="101"/>
      <c r="L85" s="154"/>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row>
    <row r="86" spans="1:37" ht="12.75" customHeight="1">
      <c r="A86" s="101"/>
      <c r="B86" s="101"/>
      <c r="C86" s="101"/>
      <c r="D86" s="101"/>
      <c r="E86" s="101"/>
      <c r="F86" s="101"/>
      <c r="G86" s="101"/>
      <c r="H86" s="101"/>
      <c r="I86" s="101"/>
      <c r="J86" s="101"/>
      <c r="K86" s="101"/>
      <c r="L86" s="154"/>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row>
    <row r="87" spans="1:37" ht="12.75" customHeight="1">
      <c r="A87" s="101"/>
      <c r="B87" s="101"/>
      <c r="C87" s="101"/>
      <c r="D87" s="101"/>
      <c r="E87" s="101"/>
      <c r="F87" s="101"/>
      <c r="G87" s="101"/>
      <c r="H87" s="101"/>
      <c r="I87" s="101"/>
      <c r="J87" s="101"/>
      <c r="K87" s="101"/>
      <c r="L87" s="154"/>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row>
    <row r="88" spans="1:37" ht="12.75" customHeight="1">
      <c r="A88" s="101"/>
      <c r="B88" s="101"/>
      <c r="C88" s="101"/>
      <c r="D88" s="101"/>
      <c r="E88" s="101"/>
      <c r="F88" s="101"/>
      <c r="G88" s="101"/>
      <c r="H88" s="101"/>
      <c r="I88" s="101"/>
      <c r="J88" s="101"/>
      <c r="K88" s="101"/>
      <c r="L88" s="154"/>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row>
    <row r="89" spans="1:37" ht="12.75" customHeight="1">
      <c r="A89" s="101"/>
      <c r="B89" s="101"/>
      <c r="C89" s="101"/>
      <c r="D89" s="101"/>
      <c r="E89" s="101"/>
      <c r="F89" s="101"/>
      <c r="G89" s="101"/>
      <c r="H89" s="101"/>
      <c r="I89" s="101"/>
      <c r="J89" s="101"/>
      <c r="K89" s="101"/>
      <c r="L89" s="154"/>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row>
    <row r="90" spans="1:37" ht="12.75" customHeight="1">
      <c r="A90" s="101"/>
      <c r="B90" s="101"/>
      <c r="C90" s="101"/>
      <c r="D90" s="101"/>
      <c r="E90" s="101"/>
      <c r="F90" s="101"/>
      <c r="G90" s="101"/>
      <c r="H90" s="101"/>
      <c r="I90" s="101"/>
      <c r="J90" s="101"/>
      <c r="K90" s="101"/>
      <c r="L90" s="154"/>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row>
    <row r="91" spans="1:37" ht="12.75" customHeight="1">
      <c r="A91" s="101"/>
      <c r="B91" s="101"/>
      <c r="C91" s="101"/>
      <c r="D91" s="101"/>
      <c r="E91" s="101"/>
      <c r="F91" s="101"/>
      <c r="G91" s="101"/>
      <c r="H91" s="101"/>
      <c r="I91" s="101"/>
      <c r="J91" s="101"/>
      <c r="K91" s="101"/>
      <c r="L91" s="154"/>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row>
    <row r="92" spans="1:37" ht="12.75" customHeight="1">
      <c r="A92" s="101"/>
      <c r="B92" s="101"/>
      <c r="C92" s="101"/>
      <c r="D92" s="101"/>
      <c r="E92" s="101"/>
      <c r="F92" s="101"/>
      <c r="G92" s="101"/>
      <c r="H92" s="101"/>
      <c r="I92" s="101"/>
      <c r="J92" s="101"/>
      <c r="K92" s="101"/>
      <c r="L92" s="154"/>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row>
    <row r="93" spans="1:37" ht="12.75" customHeight="1">
      <c r="A93" s="101"/>
      <c r="B93" s="101"/>
      <c r="C93" s="101"/>
      <c r="D93" s="101"/>
      <c r="E93" s="101"/>
      <c r="F93" s="101"/>
      <c r="G93" s="101"/>
      <c r="H93" s="101"/>
      <c r="I93" s="101"/>
      <c r="J93" s="101"/>
      <c r="K93" s="101"/>
      <c r="L93" s="154"/>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row>
    <row r="94" spans="1:37" ht="12.75" customHeight="1">
      <c r="A94" s="101"/>
      <c r="B94" s="101"/>
      <c r="C94" s="101"/>
      <c r="D94" s="101"/>
      <c r="E94" s="101"/>
      <c r="F94" s="101"/>
      <c r="G94" s="101"/>
      <c r="H94" s="101"/>
      <c r="I94" s="101"/>
      <c r="J94" s="101"/>
      <c r="K94" s="101"/>
      <c r="L94" s="154"/>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row>
    <row r="95" spans="1:37" ht="12.75" customHeight="1">
      <c r="A95" s="101"/>
      <c r="B95" s="101"/>
      <c r="C95" s="101"/>
      <c r="D95" s="101"/>
      <c r="E95" s="101"/>
      <c r="F95" s="101"/>
      <c r="G95" s="101"/>
      <c r="H95" s="101"/>
      <c r="I95" s="101"/>
      <c r="J95" s="101"/>
      <c r="K95" s="101"/>
      <c r="L95" s="154"/>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row>
    <row r="96" spans="1:37" ht="12.75" customHeight="1">
      <c r="A96" s="101"/>
      <c r="B96" s="101"/>
      <c r="C96" s="101"/>
      <c r="D96" s="101"/>
      <c r="E96" s="101"/>
      <c r="F96" s="101"/>
      <c r="G96" s="101"/>
      <c r="H96" s="101"/>
      <c r="I96" s="101"/>
      <c r="J96" s="101"/>
      <c r="K96" s="101"/>
      <c r="L96" s="154"/>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row>
    <row r="97" spans="1:37" ht="12.75" customHeight="1">
      <c r="A97" s="101"/>
      <c r="B97" s="101"/>
      <c r="C97" s="101"/>
      <c r="D97" s="101"/>
      <c r="E97" s="101"/>
      <c r="F97" s="101"/>
      <c r="G97" s="101"/>
      <c r="H97" s="101"/>
      <c r="I97" s="101"/>
      <c r="J97" s="101"/>
      <c r="K97" s="101"/>
      <c r="L97" s="154"/>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row>
    <row r="98" spans="1:37" ht="12.75" customHeight="1">
      <c r="A98" s="101"/>
      <c r="B98" s="101"/>
      <c r="C98" s="101"/>
      <c r="D98" s="101"/>
      <c r="E98" s="101"/>
      <c r="F98" s="101"/>
      <c r="G98" s="101"/>
      <c r="H98" s="101"/>
      <c r="I98" s="101"/>
      <c r="J98" s="101"/>
      <c r="K98" s="101"/>
      <c r="L98" s="154"/>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row>
    <row r="99" spans="1:37" ht="12.75" customHeight="1">
      <c r="A99" s="101"/>
      <c r="B99" s="101"/>
      <c r="C99" s="101"/>
      <c r="D99" s="101"/>
      <c r="E99" s="101"/>
      <c r="F99" s="101"/>
      <c r="G99" s="101"/>
      <c r="H99" s="101"/>
      <c r="I99" s="101"/>
      <c r="J99" s="101"/>
      <c r="K99" s="101"/>
      <c r="L99" s="154"/>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row>
    <row r="100" spans="1:37" ht="12.75" customHeight="1">
      <c r="A100" s="101"/>
      <c r="B100" s="101"/>
      <c r="C100" s="101"/>
      <c r="D100" s="101"/>
      <c r="E100" s="101"/>
      <c r="F100" s="101"/>
      <c r="G100" s="101"/>
      <c r="H100" s="101"/>
      <c r="I100" s="101"/>
      <c r="J100" s="101"/>
      <c r="K100" s="101"/>
      <c r="L100" s="154"/>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row>
    <row r="101" spans="1:37" ht="15.75" customHeight="1">
      <c r="I101" s="86"/>
      <c r="J101" s="86"/>
      <c r="K101" s="86"/>
      <c r="L101" s="125"/>
      <c r="M101" s="86"/>
      <c r="N101" s="86"/>
    </row>
    <row r="102" spans="1:37" ht="15.75" customHeight="1">
      <c r="I102" s="86"/>
      <c r="J102" s="86"/>
      <c r="K102" s="86"/>
      <c r="L102" s="125"/>
      <c r="M102" s="86"/>
      <c r="N102" s="86"/>
    </row>
    <row r="103" spans="1:37" ht="15.75" customHeight="1">
      <c r="I103" s="86"/>
      <c r="J103" s="86"/>
      <c r="K103" s="86"/>
      <c r="L103" s="125"/>
      <c r="M103" s="86"/>
      <c r="N103" s="86"/>
    </row>
    <row r="104" spans="1:37" ht="15.75" customHeight="1">
      <c r="I104" s="86"/>
      <c r="J104" s="86"/>
      <c r="K104" s="86"/>
      <c r="L104" s="125"/>
      <c r="M104" s="86"/>
      <c r="N104" s="86"/>
    </row>
    <row r="105" spans="1:37" ht="15.75" customHeight="1">
      <c r="I105" s="86"/>
      <c r="J105" s="86"/>
      <c r="K105" s="86"/>
      <c r="L105" s="125"/>
      <c r="M105" s="86"/>
      <c r="N105" s="86"/>
    </row>
    <row r="106" spans="1:37" ht="15.75" customHeight="1">
      <c r="I106" s="86"/>
      <c r="J106" s="86"/>
      <c r="K106" s="86"/>
      <c r="L106" s="125"/>
      <c r="M106" s="86"/>
      <c r="N106" s="86"/>
    </row>
    <row r="107" spans="1:37" ht="15.75" customHeight="1">
      <c r="I107" s="86"/>
      <c r="J107" s="86"/>
      <c r="K107" s="86"/>
      <c r="L107" s="125"/>
      <c r="M107" s="86"/>
      <c r="N107" s="86"/>
    </row>
    <row r="108" spans="1:37" ht="15.75" customHeight="1">
      <c r="I108" s="86"/>
      <c r="J108" s="86"/>
      <c r="K108" s="86"/>
      <c r="L108" s="125"/>
      <c r="M108" s="86"/>
      <c r="N108" s="86"/>
    </row>
    <row r="109" spans="1:37" ht="15.75" customHeight="1">
      <c r="I109" s="86"/>
      <c r="J109" s="86"/>
      <c r="K109" s="86"/>
      <c r="L109" s="125"/>
      <c r="M109" s="86"/>
      <c r="N109" s="86"/>
    </row>
    <row r="110" spans="1:37" ht="15.75" customHeight="1">
      <c r="I110" s="86"/>
      <c r="J110" s="86"/>
      <c r="K110" s="86"/>
      <c r="L110" s="125"/>
      <c r="M110" s="86"/>
      <c r="N110" s="86"/>
    </row>
    <row r="111" spans="1:37" ht="15.75" customHeight="1">
      <c r="I111" s="86"/>
      <c r="J111" s="86"/>
      <c r="K111" s="86"/>
      <c r="L111" s="125"/>
      <c r="M111" s="86"/>
      <c r="N111" s="86"/>
    </row>
    <row r="112" spans="1:37" ht="15.75" customHeight="1">
      <c r="I112" s="86"/>
      <c r="J112" s="86"/>
      <c r="K112" s="86"/>
      <c r="L112" s="125"/>
      <c r="M112" s="86"/>
      <c r="N112" s="86"/>
    </row>
    <row r="113" spans="9:14" ht="15.75" customHeight="1">
      <c r="I113" s="86"/>
      <c r="J113" s="86"/>
      <c r="K113" s="86"/>
      <c r="L113" s="125"/>
      <c r="M113" s="86"/>
      <c r="N113" s="86"/>
    </row>
    <row r="114" spans="9:14" ht="15.75" customHeight="1">
      <c r="I114" s="86"/>
      <c r="J114" s="86"/>
      <c r="K114" s="86"/>
      <c r="L114" s="125"/>
      <c r="M114" s="86"/>
      <c r="N114" s="86"/>
    </row>
    <row r="115" spans="9:14" ht="15.75" customHeight="1">
      <c r="I115" s="86"/>
      <c r="J115" s="86"/>
      <c r="K115" s="86"/>
      <c r="L115" s="125"/>
      <c r="M115" s="86"/>
      <c r="N115" s="86"/>
    </row>
    <row r="116" spans="9:14" ht="15.75" customHeight="1">
      <c r="I116" s="86"/>
      <c r="J116" s="86"/>
      <c r="K116" s="86"/>
      <c r="L116" s="125"/>
      <c r="M116" s="86"/>
      <c r="N116" s="86"/>
    </row>
    <row r="117" spans="9:14" ht="15.75" customHeight="1">
      <c r="I117" s="86"/>
      <c r="J117" s="86"/>
      <c r="K117" s="86"/>
      <c r="L117" s="125"/>
      <c r="M117" s="86"/>
      <c r="N117" s="86"/>
    </row>
    <row r="118" spans="9:14" ht="15.75" customHeight="1">
      <c r="I118" s="86"/>
      <c r="J118" s="86"/>
      <c r="K118" s="86"/>
      <c r="L118" s="125"/>
      <c r="M118" s="86"/>
      <c r="N118" s="86"/>
    </row>
    <row r="119" spans="9:14" ht="15.75" customHeight="1">
      <c r="I119" s="86"/>
      <c r="J119" s="86"/>
      <c r="K119" s="86"/>
      <c r="L119" s="125"/>
      <c r="M119" s="86"/>
      <c r="N119" s="86"/>
    </row>
    <row r="120" spans="9:14" ht="15.75" customHeight="1">
      <c r="I120" s="86"/>
      <c r="J120" s="86"/>
      <c r="K120" s="86"/>
      <c r="L120" s="125"/>
      <c r="M120" s="86"/>
      <c r="N120" s="86"/>
    </row>
    <row r="121" spans="9:14" ht="15.75" customHeight="1">
      <c r="I121" s="86"/>
      <c r="J121" s="86"/>
      <c r="K121" s="86"/>
      <c r="L121" s="125"/>
      <c r="M121" s="86"/>
      <c r="N121" s="86"/>
    </row>
    <row r="122" spans="9:14" ht="15.75" customHeight="1">
      <c r="I122" s="86"/>
      <c r="J122" s="86"/>
      <c r="K122" s="86"/>
      <c r="L122" s="125"/>
      <c r="M122" s="86"/>
      <c r="N122" s="86"/>
    </row>
    <row r="123" spans="9:14" ht="15.75" customHeight="1">
      <c r="I123" s="86"/>
      <c r="J123" s="86"/>
      <c r="K123" s="86"/>
      <c r="L123" s="125"/>
      <c r="M123" s="86"/>
      <c r="N123" s="86"/>
    </row>
    <row r="124" spans="9:14" ht="15.75" customHeight="1">
      <c r="I124" s="86"/>
      <c r="J124" s="86"/>
      <c r="K124" s="86"/>
      <c r="L124" s="125"/>
      <c r="M124" s="86"/>
      <c r="N124" s="86"/>
    </row>
    <row r="125" spans="9:14" ht="15.75" customHeight="1">
      <c r="I125" s="86"/>
      <c r="J125" s="86"/>
      <c r="K125" s="86"/>
      <c r="L125" s="125"/>
      <c r="M125" s="86"/>
      <c r="N125" s="86"/>
    </row>
    <row r="126" spans="9:14" ht="15.75" customHeight="1">
      <c r="I126" s="86"/>
      <c r="J126" s="86"/>
      <c r="K126" s="86"/>
      <c r="L126" s="125"/>
      <c r="M126" s="86"/>
      <c r="N126" s="86"/>
    </row>
    <row r="127" spans="9:14" ht="15.75" customHeight="1">
      <c r="I127" s="86"/>
      <c r="J127" s="86"/>
      <c r="K127" s="86"/>
      <c r="L127" s="125"/>
      <c r="M127" s="86"/>
      <c r="N127" s="86"/>
    </row>
    <row r="128" spans="9:14" ht="15.75" customHeight="1">
      <c r="I128" s="86"/>
      <c r="J128" s="86"/>
      <c r="K128" s="86"/>
      <c r="L128" s="125"/>
      <c r="M128" s="86"/>
      <c r="N128" s="86"/>
    </row>
    <row r="129" spans="9:14" ht="15.75" customHeight="1">
      <c r="I129" s="86"/>
      <c r="J129" s="86"/>
      <c r="K129" s="86"/>
      <c r="L129" s="125"/>
      <c r="M129" s="86"/>
      <c r="N129" s="86"/>
    </row>
    <row r="130" spans="9:14" ht="15.75" customHeight="1">
      <c r="I130" s="86"/>
      <c r="J130" s="86"/>
      <c r="K130" s="86"/>
      <c r="L130" s="125"/>
      <c r="M130" s="86"/>
      <c r="N130" s="86"/>
    </row>
    <row r="131" spans="9:14" ht="15.75" customHeight="1">
      <c r="I131" s="86"/>
      <c r="J131" s="86"/>
      <c r="K131" s="86"/>
      <c r="L131" s="125"/>
      <c r="M131" s="86"/>
      <c r="N131" s="86"/>
    </row>
    <row r="132" spans="9:14" ht="15.75" customHeight="1">
      <c r="I132" s="86"/>
      <c r="J132" s="86"/>
      <c r="K132" s="86"/>
      <c r="L132" s="125"/>
      <c r="M132" s="86"/>
      <c r="N132" s="86"/>
    </row>
    <row r="133" spans="9:14" ht="15.75" customHeight="1">
      <c r="I133" s="86"/>
      <c r="J133" s="86"/>
      <c r="K133" s="86"/>
      <c r="L133" s="125"/>
      <c r="M133" s="86"/>
      <c r="N133" s="86"/>
    </row>
    <row r="134" spans="9:14" ht="15.75" customHeight="1">
      <c r="I134" s="86"/>
      <c r="J134" s="86"/>
      <c r="K134" s="86"/>
      <c r="L134" s="125"/>
      <c r="M134" s="86"/>
      <c r="N134" s="86"/>
    </row>
    <row r="135" spans="9:14" ht="15.75" customHeight="1">
      <c r="I135" s="86"/>
      <c r="J135" s="86"/>
      <c r="K135" s="86"/>
      <c r="L135" s="125"/>
      <c r="M135" s="86"/>
      <c r="N135" s="86"/>
    </row>
    <row r="136" spans="9:14" ht="15.75" customHeight="1">
      <c r="I136" s="86"/>
      <c r="J136" s="86"/>
      <c r="K136" s="86"/>
      <c r="L136" s="125"/>
      <c r="M136" s="86"/>
      <c r="N136" s="86"/>
    </row>
    <row r="137" spans="9:14" ht="15.75" customHeight="1">
      <c r="I137" s="86"/>
      <c r="J137" s="86"/>
      <c r="K137" s="86"/>
      <c r="L137" s="125"/>
      <c r="M137" s="86"/>
      <c r="N137" s="86"/>
    </row>
    <row r="138" spans="9:14" ht="15.75" customHeight="1">
      <c r="I138" s="86"/>
      <c r="J138" s="86"/>
      <c r="K138" s="86"/>
      <c r="L138" s="125"/>
      <c r="M138" s="86"/>
      <c r="N138" s="86"/>
    </row>
    <row r="139" spans="9:14" ht="15.75" customHeight="1">
      <c r="I139" s="86"/>
      <c r="J139" s="86"/>
      <c r="K139" s="86"/>
      <c r="L139" s="125"/>
      <c r="M139" s="86"/>
      <c r="N139" s="86"/>
    </row>
    <row r="140" spans="9:14" ht="15.75" customHeight="1">
      <c r="I140" s="86"/>
      <c r="J140" s="86"/>
      <c r="K140" s="86"/>
      <c r="L140" s="125"/>
      <c r="M140" s="86"/>
      <c r="N140" s="86"/>
    </row>
    <row r="141" spans="9:14" ht="15.75" customHeight="1">
      <c r="I141" s="86"/>
      <c r="J141" s="86"/>
      <c r="K141" s="86"/>
      <c r="L141" s="125"/>
      <c r="M141" s="86"/>
      <c r="N141" s="86"/>
    </row>
    <row r="142" spans="9:14" ht="15.75" customHeight="1">
      <c r="I142" s="86"/>
      <c r="J142" s="86"/>
      <c r="K142" s="86"/>
      <c r="L142" s="125"/>
      <c r="M142" s="86"/>
      <c r="N142" s="86"/>
    </row>
    <row r="143" spans="9:14" ht="15.75" customHeight="1">
      <c r="I143" s="86"/>
      <c r="J143" s="86"/>
      <c r="K143" s="86"/>
      <c r="L143" s="125"/>
      <c r="M143" s="86"/>
      <c r="N143" s="86"/>
    </row>
    <row r="144" spans="9:14" ht="15.75" customHeight="1">
      <c r="I144" s="86"/>
      <c r="J144" s="86"/>
      <c r="K144" s="86"/>
      <c r="L144" s="125"/>
      <c r="M144" s="86"/>
      <c r="N144" s="86"/>
    </row>
    <row r="145" spans="9:14" ht="15.75" customHeight="1">
      <c r="I145" s="86"/>
      <c r="J145" s="86"/>
      <c r="K145" s="86"/>
      <c r="L145" s="125"/>
      <c r="M145" s="86"/>
      <c r="N145" s="86"/>
    </row>
    <row r="146" spans="9:14" ht="15.75" customHeight="1">
      <c r="I146" s="86"/>
      <c r="J146" s="86"/>
      <c r="K146" s="86"/>
      <c r="L146" s="125"/>
      <c r="M146" s="86"/>
      <c r="N146" s="86"/>
    </row>
    <row r="147" spans="9:14" ht="15.75" customHeight="1">
      <c r="I147" s="86"/>
      <c r="J147" s="86"/>
      <c r="K147" s="86"/>
      <c r="L147" s="125"/>
      <c r="M147" s="86"/>
      <c r="N147" s="86"/>
    </row>
    <row r="148" spans="9:14" ht="15.75" customHeight="1">
      <c r="I148" s="86"/>
      <c r="J148" s="86"/>
      <c r="K148" s="86"/>
      <c r="L148" s="125"/>
      <c r="M148" s="86"/>
      <c r="N148" s="86"/>
    </row>
    <row r="149" spans="9:14" ht="15.75" customHeight="1">
      <c r="I149" s="86"/>
      <c r="J149" s="86"/>
      <c r="K149" s="86"/>
      <c r="L149" s="125"/>
      <c r="M149" s="86"/>
      <c r="N149" s="86"/>
    </row>
    <row r="150" spans="9:14" ht="15.75" customHeight="1">
      <c r="I150" s="86"/>
      <c r="J150" s="86"/>
      <c r="K150" s="86"/>
      <c r="L150" s="125"/>
      <c r="M150" s="86"/>
      <c r="N150" s="86"/>
    </row>
    <row r="151" spans="9:14" ht="15.75" customHeight="1">
      <c r="I151" s="86"/>
      <c r="J151" s="86"/>
      <c r="K151" s="86"/>
      <c r="L151" s="125"/>
      <c r="M151" s="86"/>
      <c r="N151" s="86"/>
    </row>
    <row r="152" spans="9:14" ht="15.75" customHeight="1">
      <c r="I152" s="86"/>
      <c r="J152" s="86"/>
      <c r="K152" s="86"/>
      <c r="L152" s="125"/>
      <c r="M152" s="86"/>
      <c r="N152" s="86"/>
    </row>
    <row r="153" spans="9:14" ht="15.75" customHeight="1">
      <c r="I153" s="86"/>
      <c r="J153" s="86"/>
      <c r="K153" s="86"/>
      <c r="L153" s="125"/>
      <c r="M153" s="86"/>
      <c r="N153" s="86"/>
    </row>
    <row r="154" spans="9:14" ht="15.75" customHeight="1">
      <c r="I154" s="86"/>
      <c r="J154" s="86"/>
      <c r="K154" s="86"/>
      <c r="L154" s="125"/>
      <c r="M154" s="86"/>
      <c r="N154" s="86"/>
    </row>
    <row r="155" spans="9:14" ht="15.75" customHeight="1">
      <c r="I155" s="86"/>
      <c r="J155" s="86"/>
      <c r="K155" s="86"/>
      <c r="L155" s="125"/>
      <c r="M155" s="86"/>
      <c r="N155" s="86"/>
    </row>
    <row r="156" spans="9:14" ht="15.75" customHeight="1">
      <c r="I156" s="86"/>
      <c r="J156" s="86"/>
      <c r="K156" s="86"/>
      <c r="L156" s="125"/>
      <c r="M156" s="86"/>
      <c r="N156" s="86"/>
    </row>
    <row r="157" spans="9:14" ht="15.75" customHeight="1">
      <c r="I157" s="86"/>
      <c r="J157" s="86"/>
      <c r="K157" s="86"/>
      <c r="L157" s="125"/>
      <c r="M157" s="86"/>
      <c r="N157" s="86"/>
    </row>
    <row r="158" spans="9:14" ht="15.75" customHeight="1">
      <c r="I158" s="86"/>
      <c r="J158" s="86"/>
      <c r="K158" s="86"/>
      <c r="L158" s="125"/>
      <c r="M158" s="86"/>
      <c r="N158" s="86"/>
    </row>
    <row r="159" spans="9:14" ht="15.75" customHeight="1">
      <c r="I159" s="86"/>
      <c r="J159" s="86"/>
      <c r="K159" s="86"/>
      <c r="L159" s="125"/>
      <c r="M159" s="86"/>
      <c r="N159" s="86"/>
    </row>
    <row r="160" spans="9:14" ht="15.75" customHeight="1">
      <c r="I160" s="86"/>
      <c r="J160" s="86"/>
      <c r="K160" s="86"/>
      <c r="L160" s="125"/>
      <c r="M160" s="86"/>
      <c r="N160" s="86"/>
    </row>
    <row r="161" spans="9:14" ht="15.75" customHeight="1">
      <c r="I161" s="86"/>
      <c r="J161" s="86"/>
      <c r="K161" s="86"/>
      <c r="L161" s="125"/>
      <c r="M161" s="86"/>
      <c r="N161" s="86"/>
    </row>
    <row r="162" spans="9:14" ht="15.75" customHeight="1">
      <c r="I162" s="86"/>
      <c r="J162" s="86"/>
      <c r="K162" s="86"/>
      <c r="L162" s="125"/>
      <c r="M162" s="86"/>
      <c r="N162" s="86"/>
    </row>
    <row r="163" spans="9:14" ht="15.75" customHeight="1">
      <c r="I163" s="86"/>
      <c r="J163" s="86"/>
      <c r="K163" s="86"/>
      <c r="L163" s="125"/>
      <c r="M163" s="86"/>
      <c r="N163" s="86"/>
    </row>
    <row r="164" spans="9:14" ht="15.75" customHeight="1">
      <c r="I164" s="86"/>
      <c r="J164" s="86"/>
      <c r="K164" s="86"/>
      <c r="L164" s="125"/>
      <c r="M164" s="86"/>
      <c r="N164" s="86"/>
    </row>
    <row r="165" spans="9:14" ht="15.75" customHeight="1">
      <c r="I165" s="86"/>
      <c r="J165" s="86"/>
      <c r="K165" s="86"/>
      <c r="L165" s="125"/>
      <c r="M165" s="86"/>
      <c r="N165" s="86"/>
    </row>
    <row r="166" spans="9:14" ht="15.75" customHeight="1">
      <c r="I166" s="86"/>
      <c r="J166" s="86"/>
      <c r="K166" s="86"/>
      <c r="L166" s="125"/>
      <c r="M166" s="86"/>
      <c r="N166" s="86"/>
    </row>
    <row r="167" spans="9:14" ht="15.75" customHeight="1">
      <c r="I167" s="86"/>
      <c r="J167" s="86"/>
      <c r="K167" s="86"/>
      <c r="L167" s="125"/>
      <c r="M167" s="86"/>
      <c r="N167" s="86"/>
    </row>
    <row r="168" spans="9:14" ht="15.75" customHeight="1">
      <c r="I168" s="86"/>
      <c r="J168" s="86"/>
      <c r="K168" s="86"/>
      <c r="L168" s="125"/>
      <c r="M168" s="86"/>
      <c r="N168" s="86"/>
    </row>
    <row r="169" spans="9:14" ht="15.75" customHeight="1">
      <c r="I169" s="86"/>
      <c r="J169" s="86"/>
      <c r="K169" s="86"/>
      <c r="L169" s="125"/>
      <c r="M169" s="86"/>
      <c r="N169" s="86"/>
    </row>
    <row r="170" spans="9:14" ht="15.75" customHeight="1">
      <c r="I170" s="86"/>
      <c r="J170" s="86"/>
      <c r="K170" s="86"/>
      <c r="L170" s="125"/>
      <c r="M170" s="86"/>
      <c r="N170" s="86"/>
    </row>
    <row r="171" spans="9:14" ht="15.75" customHeight="1">
      <c r="I171" s="86"/>
      <c r="J171" s="86"/>
      <c r="K171" s="86"/>
      <c r="L171" s="125"/>
      <c r="M171" s="86"/>
      <c r="N171" s="86"/>
    </row>
    <row r="172" spans="9:14" ht="15.75" customHeight="1">
      <c r="I172" s="86"/>
      <c r="J172" s="86"/>
      <c r="K172" s="86"/>
      <c r="L172" s="125"/>
      <c r="M172" s="86"/>
      <c r="N172" s="86"/>
    </row>
    <row r="173" spans="9:14" ht="15.75" customHeight="1">
      <c r="I173" s="86"/>
      <c r="J173" s="86"/>
      <c r="K173" s="86"/>
      <c r="L173" s="125"/>
      <c r="M173" s="86"/>
      <c r="N173" s="86"/>
    </row>
    <row r="174" spans="9:14" ht="15.75" customHeight="1">
      <c r="I174" s="86"/>
      <c r="J174" s="86"/>
      <c r="K174" s="86"/>
      <c r="L174" s="125"/>
      <c r="M174" s="86"/>
      <c r="N174" s="86"/>
    </row>
    <row r="175" spans="9:14" ht="15.75" customHeight="1">
      <c r="I175" s="86"/>
      <c r="J175" s="86"/>
      <c r="K175" s="86"/>
      <c r="L175" s="125"/>
      <c r="M175" s="86"/>
      <c r="N175" s="86"/>
    </row>
    <row r="176" spans="9:14" ht="15.75" customHeight="1">
      <c r="I176" s="86"/>
      <c r="J176" s="86"/>
      <c r="K176" s="86"/>
      <c r="L176" s="125"/>
      <c r="M176" s="86"/>
      <c r="N176" s="86"/>
    </row>
    <row r="177" spans="9:14" ht="15.75" customHeight="1">
      <c r="I177" s="86"/>
      <c r="J177" s="86"/>
      <c r="K177" s="86"/>
      <c r="L177" s="125"/>
      <c r="M177" s="86"/>
      <c r="N177" s="86"/>
    </row>
    <row r="178" spans="9:14" ht="15.75" customHeight="1">
      <c r="I178" s="86"/>
      <c r="J178" s="86"/>
      <c r="K178" s="86"/>
      <c r="L178" s="125"/>
      <c r="M178" s="86"/>
      <c r="N178" s="86"/>
    </row>
    <row r="179" spans="9:14" ht="15.75" customHeight="1">
      <c r="I179" s="86"/>
      <c r="J179" s="86"/>
      <c r="K179" s="86"/>
      <c r="L179" s="125"/>
      <c r="M179" s="86"/>
      <c r="N179" s="86"/>
    </row>
    <row r="180" spans="9:14" ht="15.75" customHeight="1">
      <c r="I180" s="86"/>
      <c r="J180" s="86"/>
      <c r="K180" s="86"/>
      <c r="L180" s="125"/>
      <c r="M180" s="86"/>
      <c r="N180" s="86"/>
    </row>
    <row r="181" spans="9:14" ht="15.75" customHeight="1">
      <c r="I181" s="86"/>
      <c r="J181" s="86"/>
      <c r="K181" s="86"/>
      <c r="L181" s="125"/>
      <c r="M181" s="86"/>
      <c r="N181" s="86"/>
    </row>
    <row r="182" spans="9:14" ht="15.75" customHeight="1">
      <c r="I182" s="86"/>
      <c r="J182" s="86"/>
      <c r="K182" s="86"/>
      <c r="L182" s="125"/>
      <c r="M182" s="86"/>
      <c r="N182" s="86"/>
    </row>
    <row r="183" spans="9:14" ht="15.75" customHeight="1">
      <c r="I183" s="86"/>
      <c r="J183" s="86"/>
      <c r="K183" s="86"/>
      <c r="L183" s="125"/>
      <c r="M183" s="86"/>
      <c r="N183" s="86"/>
    </row>
    <row r="184" spans="9:14" ht="15.75" customHeight="1">
      <c r="I184" s="86"/>
      <c r="J184" s="86"/>
      <c r="K184" s="86"/>
      <c r="L184" s="125"/>
      <c r="M184" s="86"/>
      <c r="N184" s="86"/>
    </row>
    <row r="185" spans="9:14" ht="15.75" customHeight="1">
      <c r="I185" s="86"/>
      <c r="J185" s="86"/>
      <c r="K185" s="86"/>
      <c r="L185" s="125"/>
      <c r="M185" s="86"/>
      <c r="N185" s="86"/>
    </row>
    <row r="186" spans="9:14" ht="15.75" customHeight="1">
      <c r="I186" s="86"/>
      <c r="J186" s="86"/>
      <c r="K186" s="86"/>
      <c r="L186" s="125"/>
      <c r="M186" s="86"/>
      <c r="N186" s="86"/>
    </row>
    <row r="187" spans="9:14" ht="15.75" customHeight="1">
      <c r="I187" s="86"/>
      <c r="J187" s="86"/>
      <c r="K187" s="86"/>
      <c r="L187" s="125"/>
      <c r="M187" s="86"/>
      <c r="N187" s="86"/>
    </row>
    <row r="188" spans="9:14" ht="15.75" customHeight="1">
      <c r="I188" s="86"/>
      <c r="J188" s="86"/>
      <c r="K188" s="86"/>
      <c r="L188" s="125"/>
      <c r="M188" s="86"/>
      <c r="N188" s="86"/>
    </row>
    <row r="189" spans="9:14" ht="15.75" customHeight="1">
      <c r="I189" s="86"/>
      <c r="J189" s="86"/>
      <c r="K189" s="86"/>
      <c r="L189" s="125"/>
      <c r="M189" s="86"/>
      <c r="N189" s="86"/>
    </row>
    <row r="190" spans="9:14" ht="15.75" customHeight="1">
      <c r="I190" s="86"/>
      <c r="J190" s="86"/>
      <c r="K190" s="86"/>
      <c r="L190" s="125"/>
      <c r="M190" s="86"/>
      <c r="N190" s="86"/>
    </row>
    <row r="191" spans="9:14" ht="15.75" customHeight="1">
      <c r="I191" s="86"/>
      <c r="J191" s="86"/>
      <c r="K191" s="86"/>
      <c r="L191" s="125"/>
      <c r="M191" s="86"/>
      <c r="N191" s="86"/>
    </row>
    <row r="192" spans="9:14" ht="15.75" customHeight="1">
      <c r="I192" s="86"/>
      <c r="J192" s="86"/>
      <c r="K192" s="86"/>
      <c r="L192" s="125"/>
      <c r="M192" s="86"/>
      <c r="N192" s="86"/>
    </row>
    <row r="193" spans="9:14" ht="15.75" customHeight="1">
      <c r="I193" s="86"/>
      <c r="J193" s="86"/>
      <c r="K193" s="86"/>
      <c r="L193" s="125"/>
      <c r="M193" s="86"/>
      <c r="N193" s="86"/>
    </row>
    <row r="194" spans="9:14" ht="15.75" customHeight="1">
      <c r="I194" s="86"/>
      <c r="J194" s="86"/>
      <c r="K194" s="86"/>
      <c r="L194" s="125"/>
      <c r="M194" s="86"/>
      <c r="N194" s="86"/>
    </row>
    <row r="195" spans="9:14" ht="15.75" customHeight="1">
      <c r="I195" s="86"/>
      <c r="J195" s="86"/>
      <c r="K195" s="86"/>
      <c r="L195" s="125"/>
      <c r="M195" s="86"/>
      <c r="N195" s="86"/>
    </row>
    <row r="196" spans="9:14" ht="15.75" customHeight="1">
      <c r="I196" s="86"/>
      <c r="J196" s="86"/>
      <c r="K196" s="86"/>
      <c r="L196" s="125"/>
      <c r="M196" s="86"/>
      <c r="N196" s="86"/>
    </row>
    <row r="197" spans="9:14" ht="15.75" customHeight="1">
      <c r="I197" s="86"/>
      <c r="J197" s="86"/>
      <c r="K197" s="86"/>
      <c r="L197" s="125"/>
      <c r="M197" s="86"/>
      <c r="N197" s="86"/>
    </row>
    <row r="198" spans="9:14" ht="15.75" customHeight="1">
      <c r="I198" s="86"/>
      <c r="J198" s="86"/>
      <c r="K198" s="86"/>
      <c r="L198" s="125"/>
      <c r="M198" s="86"/>
      <c r="N198" s="86"/>
    </row>
    <row r="199" spans="9:14" ht="15.75" customHeight="1">
      <c r="I199" s="86"/>
      <c r="J199" s="86"/>
      <c r="K199" s="86"/>
      <c r="L199" s="125"/>
      <c r="M199" s="86"/>
      <c r="N199" s="86"/>
    </row>
    <row r="200" spans="9:14" ht="15.75" customHeight="1">
      <c r="I200" s="86"/>
      <c r="J200" s="86"/>
      <c r="K200" s="86"/>
      <c r="L200" s="125"/>
      <c r="M200" s="86"/>
      <c r="N200" s="86"/>
    </row>
    <row r="201" spans="9:14" ht="15.75" customHeight="1">
      <c r="I201" s="86"/>
      <c r="J201" s="86"/>
      <c r="K201" s="86"/>
      <c r="L201" s="125"/>
      <c r="M201" s="86"/>
      <c r="N201" s="86"/>
    </row>
    <row r="202" spans="9:14" ht="15.75" customHeight="1">
      <c r="I202" s="86"/>
      <c r="J202" s="86"/>
      <c r="K202" s="86"/>
      <c r="L202" s="125"/>
      <c r="M202" s="86"/>
      <c r="N202" s="86"/>
    </row>
    <row r="203" spans="9:14" ht="15.75" customHeight="1">
      <c r="I203" s="86"/>
      <c r="J203" s="86"/>
      <c r="K203" s="86"/>
      <c r="L203" s="125"/>
      <c r="M203" s="86"/>
      <c r="N203" s="86"/>
    </row>
    <row r="204" spans="9:14" ht="15.75" customHeight="1">
      <c r="I204" s="86"/>
      <c r="J204" s="86"/>
      <c r="K204" s="86"/>
      <c r="L204" s="125"/>
      <c r="M204" s="86"/>
      <c r="N204" s="86"/>
    </row>
    <row r="205" spans="9:14" ht="15.75" customHeight="1">
      <c r="I205" s="86"/>
      <c r="J205" s="86"/>
      <c r="K205" s="86"/>
      <c r="L205" s="125"/>
      <c r="M205" s="86"/>
      <c r="N205" s="86"/>
    </row>
    <row r="206" spans="9:14" ht="15.75" customHeight="1">
      <c r="I206" s="86"/>
      <c r="J206" s="86"/>
      <c r="K206" s="86"/>
      <c r="L206" s="125"/>
      <c r="M206" s="86"/>
      <c r="N206" s="86"/>
    </row>
    <row r="207" spans="9:14" ht="15.75" customHeight="1">
      <c r="I207" s="86"/>
      <c r="J207" s="86"/>
      <c r="K207" s="86"/>
      <c r="L207" s="125"/>
      <c r="M207" s="86"/>
      <c r="N207" s="86"/>
    </row>
    <row r="208" spans="9:14" ht="15.75" customHeight="1">
      <c r="I208" s="86"/>
      <c r="J208" s="86"/>
      <c r="K208" s="86"/>
      <c r="L208" s="125"/>
      <c r="M208" s="86"/>
      <c r="N208" s="86"/>
    </row>
    <row r="209" spans="9:14" ht="15.75" customHeight="1">
      <c r="I209" s="86"/>
      <c r="J209" s="86"/>
      <c r="K209" s="86"/>
      <c r="L209" s="125"/>
      <c r="M209" s="86"/>
      <c r="N209" s="86"/>
    </row>
    <row r="210" spans="9:14" ht="15.75" customHeight="1">
      <c r="I210" s="86"/>
      <c r="J210" s="86"/>
      <c r="K210" s="86"/>
      <c r="L210" s="125"/>
      <c r="M210" s="86"/>
      <c r="N210" s="86"/>
    </row>
    <row r="211" spans="9:14" ht="15.75" customHeight="1">
      <c r="I211" s="86"/>
      <c r="J211" s="86"/>
      <c r="K211" s="86"/>
      <c r="L211" s="125"/>
      <c r="M211" s="86"/>
      <c r="N211" s="86"/>
    </row>
    <row r="212" spans="9:14" ht="15.75" customHeight="1">
      <c r="I212" s="86"/>
      <c r="J212" s="86"/>
      <c r="K212" s="86"/>
      <c r="L212" s="125"/>
      <c r="M212" s="86"/>
      <c r="N212" s="86"/>
    </row>
    <row r="213" spans="9:14" ht="15.75" customHeight="1">
      <c r="I213" s="86"/>
      <c r="J213" s="86"/>
      <c r="K213" s="86"/>
      <c r="L213" s="125"/>
      <c r="M213" s="86"/>
      <c r="N213" s="86"/>
    </row>
    <row r="214" spans="9:14" ht="15.75" customHeight="1">
      <c r="I214" s="86"/>
      <c r="J214" s="86"/>
      <c r="K214" s="86"/>
      <c r="L214" s="125"/>
      <c r="M214" s="86"/>
      <c r="N214" s="86"/>
    </row>
    <row r="215" spans="9:14" ht="15.75" customHeight="1">
      <c r="I215" s="86"/>
      <c r="J215" s="86"/>
      <c r="K215" s="86"/>
      <c r="L215" s="125"/>
      <c r="M215" s="86"/>
      <c r="N215" s="86"/>
    </row>
    <row r="216" spans="9:14" ht="15.75" customHeight="1">
      <c r="I216" s="86"/>
      <c r="J216" s="86"/>
      <c r="K216" s="86"/>
      <c r="L216" s="125"/>
      <c r="M216" s="86"/>
      <c r="N216" s="86"/>
    </row>
    <row r="217" spans="9:14" ht="15.75" customHeight="1">
      <c r="I217" s="86"/>
      <c r="J217" s="86"/>
      <c r="K217" s="86"/>
      <c r="L217" s="125"/>
      <c r="M217" s="86"/>
      <c r="N217" s="86"/>
    </row>
    <row r="218" spans="9:14" ht="15.75" customHeight="1">
      <c r="I218" s="86"/>
      <c r="J218" s="86"/>
      <c r="K218" s="86"/>
      <c r="L218" s="125"/>
      <c r="M218" s="86"/>
      <c r="N218" s="86"/>
    </row>
    <row r="219" spans="9:14" ht="15.75" customHeight="1">
      <c r="I219" s="86"/>
      <c r="J219" s="86"/>
      <c r="K219" s="86"/>
      <c r="L219" s="125"/>
      <c r="M219" s="86"/>
      <c r="N219" s="86"/>
    </row>
    <row r="220" spans="9:14" ht="15.75" customHeight="1">
      <c r="I220" s="86"/>
      <c r="J220" s="86"/>
      <c r="K220" s="86"/>
      <c r="L220" s="125"/>
      <c r="M220" s="86"/>
      <c r="N220" s="86"/>
    </row>
    <row r="221" spans="9:14" ht="15.75" customHeight="1">
      <c r="I221" s="86"/>
      <c r="J221" s="86"/>
      <c r="K221" s="86"/>
      <c r="L221" s="125"/>
      <c r="M221" s="86"/>
      <c r="N221" s="86"/>
    </row>
    <row r="222" spans="9:14" ht="15.75" customHeight="1">
      <c r="I222" s="86"/>
      <c r="J222" s="86"/>
      <c r="K222" s="86"/>
      <c r="L222" s="125"/>
      <c r="M222" s="86"/>
      <c r="N222" s="86"/>
    </row>
    <row r="223" spans="9:14" ht="15.75" customHeight="1">
      <c r="I223" s="86"/>
      <c r="J223" s="86"/>
      <c r="K223" s="86"/>
      <c r="L223" s="125"/>
      <c r="M223" s="86"/>
      <c r="N223" s="86"/>
    </row>
    <row r="224" spans="9:14" ht="15.75" customHeight="1">
      <c r="I224" s="86"/>
      <c r="J224" s="86"/>
      <c r="K224" s="86"/>
      <c r="L224" s="125"/>
      <c r="M224" s="86"/>
      <c r="N224" s="86"/>
    </row>
    <row r="225" spans="9:14" ht="15.75" customHeight="1">
      <c r="I225" s="86"/>
      <c r="J225" s="86"/>
      <c r="K225" s="86"/>
      <c r="L225" s="125"/>
      <c r="M225" s="86"/>
      <c r="N225" s="86"/>
    </row>
    <row r="226" spans="9:14" ht="15.75" customHeight="1">
      <c r="I226" s="86"/>
      <c r="J226" s="86"/>
      <c r="K226" s="86"/>
      <c r="L226" s="125"/>
      <c r="M226" s="86"/>
      <c r="N226" s="86"/>
    </row>
    <row r="227" spans="9:14" ht="15.75" customHeight="1">
      <c r="I227" s="86"/>
      <c r="J227" s="86"/>
      <c r="K227" s="86"/>
      <c r="L227" s="125"/>
      <c r="M227" s="86"/>
      <c r="N227" s="86"/>
    </row>
    <row r="228" spans="9:14" ht="15.75" customHeight="1">
      <c r="I228" s="86"/>
      <c r="J228" s="86"/>
      <c r="K228" s="86"/>
      <c r="L228" s="125"/>
      <c r="M228" s="86"/>
      <c r="N228" s="86"/>
    </row>
    <row r="229" spans="9:14" ht="15.75" customHeight="1">
      <c r="I229" s="86"/>
      <c r="J229" s="86"/>
      <c r="K229" s="86"/>
      <c r="L229" s="125"/>
      <c r="M229" s="86"/>
      <c r="N229" s="86"/>
    </row>
    <row r="230" spans="9:14" ht="15.75" customHeight="1">
      <c r="I230" s="86"/>
      <c r="J230" s="86"/>
      <c r="K230" s="86"/>
      <c r="L230" s="125"/>
      <c r="M230" s="86"/>
      <c r="N230" s="86"/>
    </row>
    <row r="231" spans="9:14" ht="15.75" customHeight="1">
      <c r="I231" s="86"/>
      <c r="J231" s="86"/>
      <c r="K231" s="86"/>
      <c r="L231" s="125"/>
      <c r="M231" s="86"/>
      <c r="N231" s="86"/>
    </row>
    <row r="232" spans="9:14" ht="15.75" customHeight="1">
      <c r="I232" s="86"/>
      <c r="J232" s="86"/>
      <c r="K232" s="86"/>
      <c r="L232" s="125"/>
      <c r="M232" s="86"/>
      <c r="N232" s="86"/>
    </row>
    <row r="233" spans="9:14" ht="15.75" customHeight="1">
      <c r="I233" s="86"/>
      <c r="J233" s="86"/>
      <c r="K233" s="86"/>
      <c r="L233" s="125"/>
      <c r="M233" s="86"/>
      <c r="N233" s="86"/>
    </row>
    <row r="234" spans="9:14" ht="15.75" customHeight="1">
      <c r="I234" s="86"/>
      <c r="J234" s="86"/>
      <c r="K234" s="86"/>
      <c r="L234" s="125"/>
      <c r="M234" s="86"/>
      <c r="N234" s="86"/>
    </row>
    <row r="235" spans="9:14" ht="15.75" customHeight="1">
      <c r="I235" s="86"/>
      <c r="J235" s="86"/>
      <c r="K235" s="86"/>
      <c r="L235" s="125"/>
      <c r="M235" s="86"/>
      <c r="N235" s="86"/>
    </row>
    <row r="236" spans="9:14" ht="15.75" customHeight="1">
      <c r="I236" s="86"/>
      <c r="J236" s="86"/>
      <c r="K236" s="86"/>
      <c r="L236" s="125"/>
      <c r="M236" s="86"/>
      <c r="N236" s="86"/>
    </row>
    <row r="237" spans="9:14" ht="15.75" customHeight="1">
      <c r="I237" s="86"/>
      <c r="J237" s="86"/>
      <c r="K237" s="86"/>
      <c r="L237" s="125"/>
      <c r="M237" s="86"/>
      <c r="N237" s="86"/>
    </row>
    <row r="238" spans="9:14" ht="15.75" customHeight="1">
      <c r="I238" s="86"/>
      <c r="J238" s="86"/>
      <c r="K238" s="86"/>
      <c r="L238" s="125"/>
      <c r="M238" s="86"/>
      <c r="N238" s="86"/>
    </row>
    <row r="239" spans="9:14" ht="15.75" customHeight="1">
      <c r="I239" s="86"/>
      <c r="J239" s="86"/>
      <c r="K239" s="86"/>
      <c r="L239" s="125"/>
      <c r="M239" s="86"/>
      <c r="N239" s="86"/>
    </row>
    <row r="240" spans="9:14" ht="15.75" customHeight="1">
      <c r="I240" s="86"/>
      <c r="J240" s="86"/>
      <c r="K240" s="86"/>
      <c r="L240" s="125"/>
      <c r="M240" s="86"/>
      <c r="N240" s="86"/>
    </row>
    <row r="241" spans="9:14" ht="15.75" customHeight="1">
      <c r="I241" s="86"/>
      <c r="J241" s="86"/>
      <c r="K241" s="86"/>
      <c r="L241" s="125"/>
      <c r="M241" s="86"/>
      <c r="N241" s="86"/>
    </row>
    <row r="242" spans="9:14" ht="15.75" customHeight="1">
      <c r="I242" s="86"/>
      <c r="J242" s="86"/>
      <c r="K242" s="86"/>
      <c r="L242" s="125"/>
      <c r="M242" s="86"/>
      <c r="N242" s="86"/>
    </row>
    <row r="243" spans="9:14" ht="15.75" customHeight="1">
      <c r="I243" s="86"/>
      <c r="J243" s="86"/>
      <c r="K243" s="86"/>
      <c r="L243" s="125"/>
      <c r="M243" s="86"/>
      <c r="N243" s="86"/>
    </row>
    <row r="244" spans="9:14" ht="15.75" customHeight="1">
      <c r="I244" s="86"/>
      <c r="J244" s="86"/>
      <c r="K244" s="86"/>
      <c r="L244" s="125"/>
      <c r="M244" s="86"/>
      <c r="N244" s="86"/>
    </row>
    <row r="245" spans="9:14" ht="15.75" customHeight="1">
      <c r="I245" s="86"/>
      <c r="J245" s="86"/>
      <c r="K245" s="86"/>
      <c r="L245" s="125"/>
      <c r="M245" s="86"/>
      <c r="N245" s="86"/>
    </row>
    <row r="246" spans="9:14" ht="15.75" customHeight="1">
      <c r="I246" s="86"/>
      <c r="J246" s="86"/>
      <c r="K246" s="86"/>
      <c r="L246" s="125"/>
      <c r="M246" s="86"/>
      <c r="N246" s="86"/>
    </row>
    <row r="247" spans="9:14" ht="15.75" customHeight="1">
      <c r="I247" s="86"/>
      <c r="J247" s="86"/>
      <c r="K247" s="86"/>
      <c r="L247" s="125"/>
      <c r="M247" s="86"/>
      <c r="N247" s="86"/>
    </row>
    <row r="248" spans="9:14" ht="15.75" customHeight="1">
      <c r="I248" s="86"/>
      <c r="J248" s="86"/>
      <c r="K248" s="86"/>
      <c r="L248" s="125"/>
      <c r="M248" s="86"/>
      <c r="N248" s="86"/>
    </row>
    <row r="249" spans="9:14" ht="15.75" customHeight="1">
      <c r="I249" s="86"/>
      <c r="J249" s="86"/>
      <c r="K249" s="86"/>
      <c r="L249" s="125"/>
      <c r="M249" s="86"/>
      <c r="N249" s="86"/>
    </row>
    <row r="250" spans="9:14" ht="15.75" customHeight="1">
      <c r="I250" s="86"/>
      <c r="J250" s="86"/>
      <c r="K250" s="86"/>
      <c r="L250" s="125"/>
      <c r="M250" s="86"/>
      <c r="N250" s="86"/>
    </row>
    <row r="251" spans="9:14" ht="15.75" customHeight="1">
      <c r="I251" s="86"/>
      <c r="J251" s="86"/>
      <c r="K251" s="86"/>
      <c r="L251" s="125"/>
      <c r="M251" s="86"/>
      <c r="N251" s="86"/>
    </row>
    <row r="252" spans="9:14" ht="15.75" customHeight="1">
      <c r="I252" s="86"/>
      <c r="J252" s="86"/>
      <c r="K252" s="86"/>
      <c r="L252" s="125"/>
      <c r="M252" s="86"/>
      <c r="N252" s="86"/>
    </row>
    <row r="253" spans="9:14" ht="15.75" customHeight="1">
      <c r="I253" s="86"/>
      <c r="J253" s="86"/>
      <c r="K253" s="86"/>
      <c r="L253" s="125"/>
      <c r="M253" s="86"/>
      <c r="N253" s="86"/>
    </row>
    <row r="254" spans="9:14" ht="15.75" customHeight="1">
      <c r="I254" s="86"/>
      <c r="J254" s="86"/>
      <c r="K254" s="86"/>
      <c r="L254" s="125"/>
      <c r="M254" s="86"/>
      <c r="N254" s="86"/>
    </row>
    <row r="255" spans="9:14" ht="15.75" customHeight="1">
      <c r="I255" s="86"/>
      <c r="J255" s="86"/>
      <c r="K255" s="86"/>
      <c r="L255" s="125"/>
      <c r="M255" s="86"/>
      <c r="N255" s="86"/>
    </row>
    <row r="256" spans="9:14" ht="15.75" customHeight="1">
      <c r="I256" s="86"/>
      <c r="J256" s="86"/>
      <c r="K256" s="86"/>
      <c r="L256" s="125"/>
      <c r="M256" s="86"/>
      <c r="N256" s="86"/>
    </row>
    <row r="257" spans="9:14" ht="15.75" customHeight="1">
      <c r="I257" s="86"/>
      <c r="J257" s="86"/>
      <c r="K257" s="86"/>
      <c r="L257" s="125"/>
      <c r="M257" s="86"/>
      <c r="N257" s="86"/>
    </row>
    <row r="258" spans="9:14" ht="15.75" customHeight="1">
      <c r="I258" s="86"/>
      <c r="J258" s="86"/>
      <c r="K258" s="86"/>
      <c r="L258" s="125"/>
      <c r="M258" s="86"/>
      <c r="N258" s="86"/>
    </row>
    <row r="259" spans="9:14" ht="15.75" customHeight="1">
      <c r="I259" s="86"/>
      <c r="J259" s="86"/>
      <c r="K259" s="86"/>
      <c r="L259" s="125"/>
      <c r="M259" s="86"/>
      <c r="N259" s="86"/>
    </row>
    <row r="260" spans="9:14" ht="15.75" customHeight="1">
      <c r="I260" s="86"/>
      <c r="J260" s="86"/>
      <c r="K260" s="86"/>
      <c r="L260" s="125"/>
      <c r="M260" s="86"/>
      <c r="N260" s="86"/>
    </row>
    <row r="261" spans="9:14" ht="15.75" customHeight="1">
      <c r="I261" s="86"/>
      <c r="J261" s="86"/>
      <c r="K261" s="86"/>
      <c r="L261" s="125"/>
      <c r="M261" s="86"/>
      <c r="N261" s="86"/>
    </row>
    <row r="262" spans="9:14" ht="15.75" customHeight="1">
      <c r="I262" s="86"/>
      <c r="J262" s="86"/>
      <c r="K262" s="86"/>
      <c r="L262" s="125"/>
      <c r="M262" s="86"/>
      <c r="N262" s="86"/>
    </row>
    <row r="263" spans="9:14" ht="15.75" customHeight="1">
      <c r="I263" s="86"/>
      <c r="J263" s="86"/>
      <c r="K263" s="86"/>
      <c r="L263" s="125"/>
      <c r="M263" s="86"/>
      <c r="N263" s="86"/>
    </row>
    <row r="264" spans="9:14" ht="15.75" customHeight="1">
      <c r="I264" s="86"/>
      <c r="J264" s="86"/>
      <c r="K264" s="86"/>
      <c r="L264" s="125"/>
      <c r="M264" s="86"/>
      <c r="N264" s="86"/>
    </row>
    <row r="265" spans="9:14" ht="15.75" customHeight="1">
      <c r="I265" s="86"/>
      <c r="J265" s="86"/>
      <c r="K265" s="86"/>
      <c r="L265" s="125"/>
      <c r="M265" s="86"/>
      <c r="N265" s="86"/>
    </row>
    <row r="266" spans="9:14" ht="15.75" customHeight="1">
      <c r="I266" s="86"/>
      <c r="J266" s="86"/>
      <c r="K266" s="86"/>
      <c r="L266" s="125"/>
      <c r="M266" s="86"/>
      <c r="N266" s="86"/>
    </row>
    <row r="267" spans="9:14" ht="15.75" customHeight="1">
      <c r="I267" s="86"/>
      <c r="J267" s="86"/>
      <c r="K267" s="86"/>
      <c r="L267" s="125"/>
      <c r="M267" s="86"/>
      <c r="N267" s="86"/>
    </row>
    <row r="268" spans="9:14" ht="15.75" customHeight="1">
      <c r="I268" s="86"/>
      <c r="J268" s="86"/>
      <c r="K268" s="86"/>
      <c r="L268" s="125"/>
      <c r="M268" s="86"/>
      <c r="N268" s="86"/>
    </row>
    <row r="269" spans="9:14" ht="15.75" customHeight="1">
      <c r="I269" s="86"/>
      <c r="J269" s="86"/>
      <c r="K269" s="86"/>
      <c r="L269" s="125"/>
      <c r="M269" s="86"/>
      <c r="N269" s="86"/>
    </row>
    <row r="270" spans="9:14" ht="15.75" customHeight="1">
      <c r="I270" s="86"/>
      <c r="J270" s="86"/>
      <c r="K270" s="86"/>
      <c r="L270" s="125"/>
      <c r="M270" s="86"/>
      <c r="N270" s="86"/>
    </row>
    <row r="271" spans="9:14" ht="15.75" customHeight="1">
      <c r="I271" s="86"/>
      <c r="J271" s="86"/>
      <c r="K271" s="86"/>
      <c r="L271" s="125"/>
      <c r="M271" s="86"/>
      <c r="N271" s="86"/>
    </row>
    <row r="272" spans="9:14" ht="15.75" customHeight="1">
      <c r="I272" s="86"/>
      <c r="J272" s="86"/>
      <c r="K272" s="86"/>
      <c r="L272" s="125"/>
      <c r="M272" s="86"/>
      <c r="N272" s="86"/>
    </row>
    <row r="273" spans="9:14" ht="15.75" customHeight="1">
      <c r="I273" s="86"/>
      <c r="J273" s="86"/>
      <c r="K273" s="86"/>
      <c r="L273" s="125"/>
      <c r="M273" s="86"/>
      <c r="N273" s="86"/>
    </row>
    <row r="274" spans="9:14" ht="15.75" customHeight="1">
      <c r="I274" s="86"/>
      <c r="J274" s="86"/>
      <c r="K274" s="86"/>
      <c r="L274" s="125"/>
      <c r="M274" s="86"/>
      <c r="N274" s="86"/>
    </row>
    <row r="275" spans="9:14" ht="15.75" customHeight="1">
      <c r="I275" s="86"/>
      <c r="J275" s="86"/>
      <c r="K275" s="86"/>
      <c r="L275" s="125"/>
      <c r="M275" s="86"/>
      <c r="N275" s="86"/>
    </row>
    <row r="276" spans="9:14" ht="15.75" customHeight="1">
      <c r="I276" s="86"/>
      <c r="J276" s="86"/>
      <c r="K276" s="86"/>
      <c r="L276" s="125"/>
      <c r="M276" s="86"/>
      <c r="N276" s="86"/>
    </row>
    <row r="277" spans="9:14" ht="15.75" customHeight="1">
      <c r="I277" s="86"/>
      <c r="J277" s="86"/>
      <c r="K277" s="86"/>
      <c r="L277" s="125"/>
      <c r="M277" s="86"/>
      <c r="N277" s="86"/>
    </row>
    <row r="278" spans="9:14" ht="15.75" customHeight="1">
      <c r="I278" s="86"/>
      <c r="J278" s="86"/>
      <c r="K278" s="86"/>
      <c r="L278" s="125"/>
      <c r="M278" s="86"/>
      <c r="N278" s="86"/>
    </row>
    <row r="279" spans="9:14" ht="15.75" customHeight="1">
      <c r="I279" s="86"/>
      <c r="J279" s="86"/>
      <c r="K279" s="86"/>
      <c r="L279" s="125"/>
      <c r="M279" s="86"/>
      <c r="N279" s="86"/>
    </row>
    <row r="280" spans="9:14" ht="15.75" customHeight="1">
      <c r="I280" s="86"/>
      <c r="J280" s="86"/>
      <c r="K280" s="86"/>
      <c r="L280" s="125"/>
      <c r="M280" s="86"/>
      <c r="N280" s="86"/>
    </row>
    <row r="281" spans="9:14" ht="15.75" customHeight="1">
      <c r="I281" s="86"/>
      <c r="J281" s="86"/>
      <c r="K281" s="86"/>
      <c r="L281" s="125"/>
      <c r="M281" s="86"/>
      <c r="N281" s="86"/>
    </row>
    <row r="282" spans="9:14" ht="15.75" customHeight="1">
      <c r="I282" s="86"/>
      <c r="J282" s="86"/>
      <c r="K282" s="86"/>
      <c r="L282" s="125"/>
      <c r="M282" s="86"/>
      <c r="N282" s="86"/>
    </row>
    <row r="283" spans="9:14" ht="15.75" customHeight="1">
      <c r="I283" s="86"/>
      <c r="J283" s="86"/>
      <c r="K283" s="86"/>
      <c r="L283" s="125"/>
      <c r="M283" s="86"/>
      <c r="N283" s="86"/>
    </row>
    <row r="284" spans="9:14" ht="15.75" customHeight="1">
      <c r="I284" s="86"/>
      <c r="J284" s="86"/>
      <c r="K284" s="86"/>
      <c r="L284" s="125"/>
      <c r="M284" s="86"/>
      <c r="N284" s="86"/>
    </row>
    <row r="285" spans="9:14" ht="15.75" customHeight="1">
      <c r="I285" s="86"/>
      <c r="J285" s="86"/>
      <c r="K285" s="86"/>
      <c r="L285" s="125"/>
      <c r="M285" s="86"/>
      <c r="N285" s="86"/>
    </row>
    <row r="286" spans="9:14" ht="15.75" customHeight="1">
      <c r="I286" s="86"/>
      <c r="J286" s="86"/>
      <c r="K286" s="86"/>
      <c r="L286" s="125"/>
      <c r="M286" s="86"/>
      <c r="N286" s="86"/>
    </row>
    <row r="287" spans="9:14" ht="15.75" customHeight="1">
      <c r="I287" s="86"/>
      <c r="J287" s="86"/>
      <c r="K287" s="86"/>
      <c r="L287" s="125"/>
      <c r="M287" s="86"/>
      <c r="N287" s="86"/>
    </row>
    <row r="288" spans="9:14" ht="15.75" customHeight="1">
      <c r="I288" s="86"/>
      <c r="J288" s="86"/>
      <c r="K288" s="86"/>
      <c r="L288" s="125"/>
      <c r="M288" s="86"/>
      <c r="N288" s="86"/>
    </row>
    <row r="289" spans="9:14" ht="15.75" customHeight="1">
      <c r="I289" s="86"/>
      <c r="J289" s="86"/>
      <c r="K289" s="86"/>
      <c r="L289" s="125"/>
      <c r="M289" s="86"/>
      <c r="N289" s="86"/>
    </row>
    <row r="290" spans="9:14" ht="15.75" customHeight="1">
      <c r="I290" s="86"/>
      <c r="J290" s="86"/>
      <c r="K290" s="86"/>
      <c r="L290" s="125"/>
      <c r="M290" s="86"/>
      <c r="N290" s="86"/>
    </row>
    <row r="291" spans="9:14" ht="15.75" customHeight="1">
      <c r="I291" s="86"/>
      <c r="J291" s="86"/>
      <c r="K291" s="86"/>
      <c r="L291" s="125"/>
      <c r="M291" s="86"/>
      <c r="N291" s="86"/>
    </row>
    <row r="292" spans="9:14" ht="15.75" customHeight="1">
      <c r="I292" s="86"/>
      <c r="J292" s="86"/>
      <c r="K292" s="86"/>
      <c r="L292" s="125"/>
      <c r="M292" s="86"/>
      <c r="N292" s="86"/>
    </row>
    <row r="293" spans="9:14" ht="15.75" customHeight="1">
      <c r="I293" s="86"/>
      <c r="J293" s="86"/>
      <c r="K293" s="86"/>
      <c r="L293" s="125"/>
      <c r="M293" s="86"/>
      <c r="N293" s="86"/>
    </row>
    <row r="294" spans="9:14" ht="15.75" customHeight="1">
      <c r="I294" s="86"/>
      <c r="J294" s="86"/>
      <c r="K294" s="86"/>
      <c r="L294" s="125"/>
      <c r="M294" s="86"/>
      <c r="N294" s="86"/>
    </row>
    <row r="295" spans="9:14" ht="15.75" customHeight="1">
      <c r="I295" s="86"/>
      <c r="J295" s="86"/>
      <c r="K295" s="86"/>
      <c r="L295" s="125"/>
      <c r="M295" s="86"/>
      <c r="N295" s="86"/>
    </row>
    <row r="296" spans="9:14" ht="15.75" customHeight="1">
      <c r="I296" s="86"/>
      <c r="J296" s="86"/>
      <c r="K296" s="86"/>
      <c r="L296" s="125"/>
      <c r="M296" s="86"/>
      <c r="N296" s="86"/>
    </row>
    <row r="297" spans="9:14" ht="15.75" customHeight="1">
      <c r="I297" s="86"/>
      <c r="J297" s="86"/>
      <c r="K297" s="86"/>
      <c r="L297" s="125"/>
      <c r="M297" s="86"/>
      <c r="N297" s="86"/>
    </row>
    <row r="298" spans="9:14" ht="15.75" customHeight="1">
      <c r="I298" s="86"/>
      <c r="J298" s="86"/>
      <c r="K298" s="86"/>
      <c r="L298" s="125"/>
      <c r="M298" s="86"/>
      <c r="N298" s="86"/>
    </row>
    <row r="299" spans="9:14" ht="15.75" customHeight="1">
      <c r="I299" s="86"/>
      <c r="J299" s="86"/>
      <c r="K299" s="86"/>
      <c r="L299" s="125"/>
      <c r="M299" s="86"/>
      <c r="N299" s="86"/>
    </row>
    <row r="300" spans="9:14" ht="15.75" customHeight="1">
      <c r="I300" s="86"/>
      <c r="J300" s="86"/>
      <c r="K300" s="86"/>
      <c r="L300" s="125"/>
      <c r="M300" s="86"/>
      <c r="N300" s="86"/>
    </row>
    <row r="301" spans="9:14" ht="15.75" customHeight="1">
      <c r="I301" s="86"/>
      <c r="J301" s="86"/>
      <c r="K301" s="86"/>
      <c r="L301" s="125"/>
      <c r="M301" s="86"/>
      <c r="N301" s="86"/>
    </row>
    <row r="302" spans="9:14" ht="15.75" customHeight="1">
      <c r="I302" s="86"/>
      <c r="J302" s="86"/>
      <c r="K302" s="86"/>
      <c r="L302" s="125"/>
      <c r="M302" s="86"/>
      <c r="N302" s="86"/>
    </row>
    <row r="303" spans="9:14" ht="15.75" customHeight="1">
      <c r="I303" s="86"/>
      <c r="J303" s="86"/>
      <c r="K303" s="86"/>
      <c r="L303" s="125"/>
      <c r="M303" s="86"/>
      <c r="N303" s="86"/>
    </row>
    <row r="304" spans="9:14" ht="15.75" customHeight="1">
      <c r="I304" s="86"/>
      <c r="J304" s="86"/>
      <c r="K304" s="86"/>
      <c r="L304" s="125"/>
      <c r="M304" s="86"/>
      <c r="N304" s="86"/>
    </row>
    <row r="305" spans="9:14" ht="15.75" customHeight="1">
      <c r="I305" s="86"/>
      <c r="J305" s="86"/>
      <c r="K305" s="86"/>
      <c r="L305" s="125"/>
      <c r="M305" s="86"/>
      <c r="N305" s="86"/>
    </row>
    <row r="306" spans="9:14" ht="15.75" customHeight="1">
      <c r="I306" s="86"/>
      <c r="J306" s="86"/>
      <c r="K306" s="86"/>
      <c r="L306" s="125"/>
      <c r="M306" s="86"/>
      <c r="N306" s="86"/>
    </row>
    <row r="307" spans="9:14" ht="15.75" customHeight="1">
      <c r="I307" s="86"/>
      <c r="J307" s="86"/>
      <c r="K307" s="86"/>
      <c r="L307" s="125"/>
      <c r="M307" s="86"/>
      <c r="N307" s="86"/>
    </row>
    <row r="308" spans="9:14" ht="15.75" customHeight="1">
      <c r="I308" s="86"/>
      <c r="J308" s="86"/>
      <c r="K308" s="86"/>
      <c r="L308" s="125"/>
      <c r="M308" s="86"/>
      <c r="N308" s="86"/>
    </row>
    <row r="309" spans="9:14" ht="15.75" customHeight="1">
      <c r="I309" s="86"/>
      <c r="J309" s="86"/>
      <c r="K309" s="86"/>
      <c r="L309" s="125"/>
      <c r="M309" s="86"/>
      <c r="N309" s="86"/>
    </row>
    <row r="310" spans="9:14" ht="15.75" customHeight="1">
      <c r="I310" s="86"/>
      <c r="J310" s="86"/>
      <c r="K310" s="86"/>
      <c r="L310" s="125"/>
      <c r="M310" s="86"/>
      <c r="N310" s="86"/>
    </row>
    <row r="311" spans="9:14" ht="15.75" customHeight="1">
      <c r="I311" s="86"/>
      <c r="J311" s="86"/>
      <c r="K311" s="86"/>
      <c r="L311" s="125"/>
      <c r="M311" s="86"/>
      <c r="N311" s="86"/>
    </row>
    <row r="312" spans="9:14" ht="15.75" customHeight="1">
      <c r="I312" s="86"/>
      <c r="J312" s="86"/>
      <c r="K312" s="86"/>
      <c r="L312" s="125"/>
      <c r="M312" s="86"/>
      <c r="N312" s="86"/>
    </row>
    <row r="313" spans="9:14" ht="15.75" customHeight="1">
      <c r="I313" s="86"/>
      <c r="J313" s="86"/>
      <c r="K313" s="86"/>
      <c r="L313" s="125"/>
      <c r="M313" s="86"/>
      <c r="N313" s="86"/>
    </row>
    <row r="314" spans="9:14" ht="15.75" customHeight="1">
      <c r="I314" s="86"/>
      <c r="J314" s="86"/>
      <c r="K314" s="86"/>
      <c r="L314" s="125"/>
      <c r="M314" s="86"/>
      <c r="N314" s="86"/>
    </row>
    <row r="315" spans="9:14" ht="15.75" customHeight="1">
      <c r="I315" s="86"/>
      <c r="J315" s="86"/>
      <c r="K315" s="86"/>
      <c r="L315" s="125"/>
      <c r="M315" s="86"/>
      <c r="N315" s="86"/>
    </row>
    <row r="316" spans="9:14" ht="15.75" customHeight="1">
      <c r="I316" s="86"/>
      <c r="J316" s="86"/>
      <c r="K316" s="86"/>
      <c r="L316" s="125"/>
      <c r="M316" s="86"/>
      <c r="N316" s="86"/>
    </row>
    <row r="317" spans="9:14" ht="15.75" customHeight="1">
      <c r="I317" s="86"/>
      <c r="J317" s="86"/>
      <c r="K317" s="86"/>
      <c r="L317" s="125"/>
      <c r="M317" s="86"/>
      <c r="N317" s="86"/>
    </row>
    <row r="318" spans="9:14" ht="15.75" customHeight="1">
      <c r="I318" s="86"/>
      <c r="J318" s="86"/>
      <c r="K318" s="86"/>
      <c r="L318" s="125"/>
      <c r="M318" s="86"/>
      <c r="N318" s="86"/>
    </row>
    <row r="319" spans="9:14" ht="15.75" customHeight="1">
      <c r="I319" s="86"/>
      <c r="J319" s="86"/>
      <c r="K319" s="86"/>
      <c r="L319" s="125"/>
      <c r="M319" s="86"/>
      <c r="N319" s="86"/>
    </row>
    <row r="320" spans="9:14" ht="15.75" customHeight="1">
      <c r="I320" s="86"/>
      <c r="J320" s="86"/>
      <c r="K320" s="86"/>
      <c r="L320" s="125"/>
      <c r="M320" s="86"/>
      <c r="N320" s="86"/>
    </row>
    <row r="321" spans="9:14" ht="15.75" customHeight="1">
      <c r="I321" s="86"/>
      <c r="J321" s="86"/>
      <c r="K321" s="86"/>
      <c r="L321" s="125"/>
      <c r="M321" s="86"/>
      <c r="N321" s="86"/>
    </row>
    <row r="322" spans="9:14" ht="15.75" customHeight="1">
      <c r="I322" s="86"/>
      <c r="J322" s="86"/>
      <c r="K322" s="86"/>
      <c r="L322" s="125"/>
      <c r="M322" s="86"/>
      <c r="N322" s="86"/>
    </row>
    <row r="323" spans="9:14" ht="15.75" customHeight="1">
      <c r="I323" s="86"/>
      <c r="J323" s="86"/>
      <c r="K323" s="86"/>
      <c r="L323" s="125"/>
      <c r="M323" s="86"/>
      <c r="N323" s="86"/>
    </row>
    <row r="324" spans="9:14" ht="15.75" customHeight="1">
      <c r="I324" s="86"/>
      <c r="J324" s="86"/>
      <c r="K324" s="86"/>
      <c r="L324" s="125"/>
      <c r="M324" s="86"/>
      <c r="N324" s="86"/>
    </row>
    <row r="325" spans="9:14" ht="15.75" customHeight="1">
      <c r="I325" s="86"/>
      <c r="J325" s="86"/>
      <c r="K325" s="86"/>
      <c r="L325" s="125"/>
      <c r="M325" s="86"/>
      <c r="N325" s="86"/>
    </row>
    <row r="326" spans="9:14" ht="15.75" customHeight="1">
      <c r="I326" s="86"/>
      <c r="J326" s="86"/>
      <c r="K326" s="86"/>
      <c r="L326" s="125"/>
      <c r="M326" s="86"/>
      <c r="N326" s="86"/>
    </row>
    <row r="327" spans="9:14" ht="15.75" customHeight="1">
      <c r="I327" s="86"/>
      <c r="J327" s="86"/>
      <c r="K327" s="86"/>
      <c r="L327" s="125"/>
      <c r="M327" s="86"/>
      <c r="N327" s="86"/>
    </row>
    <row r="328" spans="9:14" ht="15.75" customHeight="1">
      <c r="I328" s="86"/>
      <c r="J328" s="86"/>
      <c r="K328" s="86"/>
      <c r="L328" s="125"/>
      <c r="M328" s="86"/>
      <c r="N328" s="86"/>
    </row>
    <row r="329" spans="9:14" ht="15.75" customHeight="1">
      <c r="I329" s="86"/>
      <c r="J329" s="86"/>
      <c r="K329" s="86"/>
      <c r="L329" s="125"/>
      <c r="M329" s="86"/>
      <c r="N329" s="86"/>
    </row>
    <row r="330" spans="9:14" ht="15.75" customHeight="1">
      <c r="I330" s="86"/>
      <c r="J330" s="86"/>
      <c r="K330" s="86"/>
      <c r="L330" s="125"/>
      <c r="M330" s="86"/>
      <c r="N330" s="86"/>
    </row>
    <row r="331" spans="9:14" ht="15.75" customHeight="1">
      <c r="I331" s="86"/>
      <c r="J331" s="86"/>
      <c r="K331" s="86"/>
      <c r="L331" s="125"/>
      <c r="M331" s="86"/>
      <c r="N331" s="86"/>
    </row>
    <row r="332" spans="9:14" ht="15.75" customHeight="1">
      <c r="I332" s="86"/>
      <c r="J332" s="86"/>
      <c r="K332" s="86"/>
      <c r="L332" s="125"/>
      <c r="M332" s="86"/>
      <c r="N332" s="86"/>
    </row>
    <row r="333" spans="9:14" ht="15.75" customHeight="1">
      <c r="I333" s="86"/>
      <c r="J333" s="86"/>
      <c r="K333" s="86"/>
      <c r="L333" s="125"/>
      <c r="M333" s="86"/>
      <c r="N333" s="86"/>
    </row>
    <row r="334" spans="9:14" ht="15.75" customHeight="1">
      <c r="I334" s="86"/>
      <c r="J334" s="86"/>
      <c r="K334" s="86"/>
      <c r="L334" s="125"/>
      <c r="M334" s="86"/>
      <c r="N334" s="86"/>
    </row>
    <row r="335" spans="9:14" ht="15.75" customHeight="1">
      <c r="I335" s="86"/>
      <c r="J335" s="86"/>
      <c r="K335" s="86"/>
      <c r="L335" s="125"/>
      <c r="M335" s="86"/>
      <c r="N335" s="86"/>
    </row>
    <row r="336" spans="9:14" ht="15.75" customHeight="1">
      <c r="I336" s="86"/>
      <c r="J336" s="86"/>
      <c r="K336" s="86"/>
      <c r="L336" s="125"/>
      <c r="M336" s="86"/>
      <c r="N336" s="86"/>
    </row>
    <row r="337" spans="9:14" ht="15.75" customHeight="1">
      <c r="I337" s="86"/>
      <c r="J337" s="86"/>
      <c r="K337" s="86"/>
      <c r="L337" s="125"/>
      <c r="M337" s="86"/>
      <c r="N337" s="86"/>
    </row>
    <row r="338" spans="9:14" ht="15.75" customHeight="1">
      <c r="I338" s="86"/>
      <c r="J338" s="86"/>
      <c r="K338" s="86"/>
      <c r="L338" s="125"/>
      <c r="M338" s="86"/>
      <c r="N338" s="86"/>
    </row>
    <row r="339" spans="9:14" ht="15.75" customHeight="1">
      <c r="I339" s="86"/>
      <c r="J339" s="86"/>
      <c r="K339" s="86"/>
      <c r="L339" s="125"/>
      <c r="M339" s="86"/>
      <c r="N339" s="86"/>
    </row>
    <row r="340" spans="9:14" ht="15.75" customHeight="1">
      <c r="I340" s="86"/>
      <c r="J340" s="86"/>
      <c r="K340" s="86"/>
      <c r="L340" s="125"/>
      <c r="M340" s="86"/>
      <c r="N340" s="86"/>
    </row>
    <row r="341" spans="9:14" ht="15.75" customHeight="1">
      <c r="I341" s="86"/>
      <c r="J341" s="86"/>
      <c r="K341" s="86"/>
      <c r="L341" s="125"/>
      <c r="M341" s="86"/>
      <c r="N341" s="86"/>
    </row>
    <row r="342" spans="9:14" ht="15.75" customHeight="1">
      <c r="I342" s="86"/>
      <c r="J342" s="86"/>
      <c r="K342" s="86"/>
      <c r="L342" s="125"/>
      <c r="M342" s="86"/>
      <c r="N342" s="86"/>
    </row>
    <row r="343" spans="9:14" ht="15.75" customHeight="1">
      <c r="I343" s="86"/>
      <c r="J343" s="86"/>
      <c r="K343" s="86"/>
      <c r="L343" s="125"/>
      <c r="M343" s="86"/>
      <c r="N343" s="86"/>
    </row>
    <row r="344" spans="9:14" ht="15.75" customHeight="1">
      <c r="I344" s="86"/>
      <c r="J344" s="86"/>
      <c r="K344" s="86"/>
      <c r="L344" s="125"/>
      <c r="M344" s="86"/>
      <c r="N344" s="86"/>
    </row>
    <row r="345" spans="9:14" ht="15.75" customHeight="1">
      <c r="I345" s="86"/>
      <c r="J345" s="86"/>
      <c r="K345" s="86"/>
      <c r="L345" s="125"/>
      <c r="M345" s="86"/>
      <c r="N345" s="86"/>
    </row>
    <row r="346" spans="9:14" ht="15.75" customHeight="1">
      <c r="I346" s="86"/>
      <c r="J346" s="86"/>
      <c r="K346" s="86"/>
      <c r="L346" s="125"/>
      <c r="M346" s="86"/>
      <c r="N346" s="86"/>
    </row>
    <row r="347" spans="9:14" ht="15.75" customHeight="1">
      <c r="I347" s="86"/>
      <c r="J347" s="86"/>
      <c r="K347" s="86"/>
      <c r="L347" s="125"/>
      <c r="M347" s="86"/>
      <c r="N347" s="86"/>
    </row>
    <row r="348" spans="9:14" ht="15.75" customHeight="1">
      <c r="I348" s="86"/>
      <c r="J348" s="86"/>
      <c r="K348" s="86"/>
      <c r="L348" s="125"/>
      <c r="M348" s="86"/>
      <c r="N348" s="86"/>
    </row>
    <row r="349" spans="9:14" ht="15.75" customHeight="1">
      <c r="I349" s="86"/>
      <c r="J349" s="86"/>
      <c r="K349" s="86"/>
      <c r="L349" s="125"/>
      <c r="M349" s="86"/>
      <c r="N349" s="86"/>
    </row>
    <row r="350" spans="9:14" ht="15.75" customHeight="1">
      <c r="I350" s="86"/>
      <c r="J350" s="86"/>
      <c r="K350" s="86"/>
      <c r="L350" s="125"/>
      <c r="M350" s="86"/>
      <c r="N350" s="86"/>
    </row>
    <row r="351" spans="9:14" ht="15.75" customHeight="1">
      <c r="I351" s="86"/>
      <c r="J351" s="86"/>
      <c r="K351" s="86"/>
      <c r="L351" s="125"/>
      <c r="M351" s="86"/>
      <c r="N351" s="86"/>
    </row>
    <row r="352" spans="9:14" ht="15.75" customHeight="1">
      <c r="I352" s="86"/>
      <c r="J352" s="86"/>
      <c r="K352" s="86"/>
      <c r="L352" s="125"/>
      <c r="M352" s="86"/>
      <c r="N352" s="86"/>
    </row>
    <row r="353" spans="9:14" ht="15.75" customHeight="1">
      <c r="I353" s="86"/>
      <c r="J353" s="86"/>
      <c r="K353" s="86"/>
      <c r="L353" s="125"/>
      <c r="M353" s="86"/>
      <c r="N353" s="86"/>
    </row>
    <row r="354" spans="9:14" ht="15.75" customHeight="1">
      <c r="I354" s="86"/>
      <c r="J354" s="86"/>
      <c r="K354" s="86"/>
      <c r="L354" s="125"/>
      <c r="M354" s="86"/>
      <c r="N354" s="86"/>
    </row>
    <row r="355" spans="9:14" ht="15.75" customHeight="1">
      <c r="I355" s="86"/>
      <c r="J355" s="86"/>
      <c r="K355" s="86"/>
      <c r="L355" s="125"/>
      <c r="M355" s="86"/>
      <c r="N355" s="86"/>
    </row>
    <row r="356" spans="9:14" ht="15.75" customHeight="1">
      <c r="I356" s="86"/>
      <c r="J356" s="86"/>
      <c r="K356" s="86"/>
      <c r="L356" s="125"/>
      <c r="M356" s="86"/>
      <c r="N356" s="86"/>
    </row>
    <row r="357" spans="9:14" ht="15.75" customHeight="1">
      <c r="I357" s="86"/>
      <c r="J357" s="86"/>
      <c r="K357" s="86"/>
      <c r="L357" s="125"/>
      <c r="M357" s="86"/>
      <c r="N357" s="86"/>
    </row>
    <row r="358" spans="9:14" ht="15.75" customHeight="1">
      <c r="I358" s="86"/>
      <c r="J358" s="86"/>
      <c r="K358" s="86"/>
      <c r="L358" s="125"/>
      <c r="M358" s="86"/>
      <c r="N358" s="86"/>
    </row>
    <row r="359" spans="9:14" ht="15.75" customHeight="1">
      <c r="I359" s="86"/>
      <c r="J359" s="86"/>
      <c r="K359" s="86"/>
      <c r="L359" s="125"/>
      <c r="M359" s="86"/>
      <c r="N359" s="86"/>
    </row>
    <row r="360" spans="9:14" ht="15.75" customHeight="1">
      <c r="I360" s="86"/>
      <c r="J360" s="86"/>
      <c r="K360" s="86"/>
      <c r="L360" s="125"/>
      <c r="M360" s="86"/>
      <c r="N360" s="86"/>
    </row>
    <row r="361" spans="9:14" ht="15.75" customHeight="1">
      <c r="I361" s="86"/>
      <c r="J361" s="86"/>
      <c r="K361" s="86"/>
      <c r="L361" s="125"/>
      <c r="M361" s="86"/>
      <c r="N361" s="86"/>
    </row>
    <row r="362" spans="9:14" ht="15.75" customHeight="1">
      <c r="I362" s="86"/>
      <c r="J362" s="86"/>
      <c r="K362" s="86"/>
      <c r="L362" s="125"/>
      <c r="M362" s="86"/>
      <c r="N362" s="86"/>
    </row>
    <row r="363" spans="9:14" ht="15.75" customHeight="1">
      <c r="I363" s="86"/>
      <c r="J363" s="86"/>
      <c r="K363" s="86"/>
      <c r="L363" s="125"/>
      <c r="M363" s="86"/>
      <c r="N363" s="86"/>
    </row>
    <row r="364" spans="9:14" ht="15.75" customHeight="1">
      <c r="I364" s="86"/>
      <c r="J364" s="86"/>
      <c r="K364" s="86"/>
      <c r="L364" s="125"/>
      <c r="M364" s="86"/>
      <c r="N364" s="86"/>
    </row>
    <row r="365" spans="9:14" ht="15.75" customHeight="1">
      <c r="I365" s="86"/>
      <c r="J365" s="86"/>
      <c r="K365" s="86"/>
      <c r="L365" s="125"/>
      <c r="M365" s="86"/>
      <c r="N365" s="86"/>
    </row>
    <row r="366" spans="9:14" ht="15.75" customHeight="1">
      <c r="I366" s="86"/>
      <c r="J366" s="86"/>
      <c r="K366" s="86"/>
      <c r="L366" s="125"/>
      <c r="M366" s="86"/>
      <c r="N366" s="86"/>
    </row>
    <row r="367" spans="9:14" ht="15.75" customHeight="1">
      <c r="I367" s="86"/>
      <c r="J367" s="86"/>
      <c r="K367" s="86"/>
      <c r="L367" s="125"/>
      <c r="M367" s="86"/>
      <c r="N367" s="86"/>
    </row>
    <row r="368" spans="9:14" ht="15.75" customHeight="1">
      <c r="I368" s="86"/>
      <c r="J368" s="86"/>
      <c r="K368" s="86"/>
      <c r="L368" s="125"/>
      <c r="M368" s="86"/>
      <c r="N368" s="86"/>
    </row>
    <row r="369" spans="9:14" ht="15.75" customHeight="1">
      <c r="I369" s="86"/>
      <c r="J369" s="86"/>
      <c r="K369" s="86"/>
      <c r="L369" s="125"/>
      <c r="M369" s="86"/>
      <c r="N369" s="86"/>
    </row>
    <row r="370" spans="9:14" ht="15.75" customHeight="1">
      <c r="I370" s="86"/>
      <c r="J370" s="86"/>
      <c r="K370" s="86"/>
      <c r="L370" s="125"/>
      <c r="M370" s="86"/>
      <c r="N370" s="86"/>
    </row>
    <row r="371" spans="9:14" ht="15.75" customHeight="1">
      <c r="I371" s="86"/>
      <c r="J371" s="86"/>
      <c r="K371" s="86"/>
      <c r="L371" s="125"/>
      <c r="M371" s="86"/>
      <c r="N371" s="86"/>
    </row>
    <row r="372" spans="9:14" ht="15.75" customHeight="1">
      <c r="I372" s="86"/>
      <c r="J372" s="86"/>
      <c r="K372" s="86"/>
      <c r="L372" s="125"/>
      <c r="M372" s="86"/>
      <c r="N372" s="86"/>
    </row>
    <row r="373" spans="9:14" ht="15.75" customHeight="1">
      <c r="I373" s="86"/>
      <c r="J373" s="86"/>
      <c r="K373" s="86"/>
      <c r="L373" s="125"/>
      <c r="M373" s="86"/>
      <c r="N373" s="86"/>
    </row>
    <row r="374" spans="9:14" ht="15.75" customHeight="1">
      <c r="I374" s="86"/>
      <c r="J374" s="86"/>
      <c r="K374" s="86"/>
      <c r="L374" s="125"/>
      <c r="M374" s="86"/>
      <c r="N374" s="86"/>
    </row>
    <row r="375" spans="9:14" ht="15.75" customHeight="1">
      <c r="I375" s="86"/>
      <c r="J375" s="86"/>
      <c r="K375" s="86"/>
      <c r="L375" s="125"/>
      <c r="M375" s="86"/>
      <c r="N375" s="86"/>
    </row>
    <row r="376" spans="9:14" ht="15.75" customHeight="1">
      <c r="I376" s="86"/>
      <c r="J376" s="86"/>
      <c r="K376" s="86"/>
      <c r="L376" s="125"/>
      <c r="M376" s="86"/>
      <c r="N376" s="86"/>
    </row>
    <row r="377" spans="9:14" ht="15.75" customHeight="1">
      <c r="I377" s="86"/>
      <c r="J377" s="86"/>
      <c r="K377" s="86"/>
      <c r="L377" s="125"/>
      <c r="M377" s="86"/>
      <c r="N377" s="86"/>
    </row>
    <row r="378" spans="9:14" ht="15.75" customHeight="1">
      <c r="I378" s="86"/>
      <c r="J378" s="86"/>
      <c r="K378" s="86"/>
      <c r="L378" s="125"/>
      <c r="M378" s="86"/>
      <c r="N378" s="86"/>
    </row>
    <row r="379" spans="9:14" ht="15.75" customHeight="1">
      <c r="I379" s="86"/>
      <c r="J379" s="86"/>
      <c r="K379" s="86"/>
      <c r="L379" s="125"/>
      <c r="M379" s="86"/>
      <c r="N379" s="86"/>
    </row>
    <row r="380" spans="9:14" ht="15.75" customHeight="1">
      <c r="I380" s="86"/>
      <c r="J380" s="86"/>
      <c r="K380" s="86"/>
      <c r="L380" s="125"/>
      <c r="M380" s="86"/>
      <c r="N380" s="86"/>
    </row>
    <row r="381" spans="9:14" ht="15.75" customHeight="1">
      <c r="I381" s="86"/>
      <c r="J381" s="86"/>
      <c r="K381" s="86"/>
      <c r="L381" s="125"/>
      <c r="M381" s="86"/>
      <c r="N381" s="86"/>
    </row>
    <row r="382" spans="9:14" ht="15.75" customHeight="1">
      <c r="I382" s="86"/>
      <c r="J382" s="86"/>
      <c r="K382" s="86"/>
      <c r="L382" s="125"/>
      <c r="M382" s="86"/>
      <c r="N382" s="86"/>
    </row>
    <row r="383" spans="9:14" ht="15.75" customHeight="1">
      <c r="I383" s="86"/>
      <c r="J383" s="86"/>
      <c r="K383" s="86"/>
      <c r="L383" s="125"/>
      <c r="M383" s="86"/>
      <c r="N383" s="86"/>
    </row>
    <row r="384" spans="9:14" ht="15.75" customHeight="1">
      <c r="I384" s="86"/>
      <c r="J384" s="86"/>
      <c r="K384" s="86"/>
      <c r="L384" s="125"/>
      <c r="M384" s="86"/>
      <c r="N384" s="86"/>
    </row>
    <row r="385" spans="9:14" ht="15.75" customHeight="1">
      <c r="I385" s="86"/>
      <c r="J385" s="86"/>
      <c r="K385" s="86"/>
      <c r="L385" s="125"/>
      <c r="M385" s="86"/>
      <c r="N385" s="86"/>
    </row>
    <row r="386" spans="9:14" ht="15.75" customHeight="1">
      <c r="I386" s="86"/>
      <c r="J386" s="86"/>
      <c r="K386" s="86"/>
      <c r="L386" s="125"/>
      <c r="M386" s="86"/>
      <c r="N386" s="86"/>
    </row>
    <row r="387" spans="9:14" ht="15.75" customHeight="1">
      <c r="I387" s="86"/>
      <c r="J387" s="86"/>
      <c r="K387" s="86"/>
      <c r="L387" s="125"/>
      <c r="M387" s="86"/>
      <c r="N387" s="86"/>
    </row>
    <row r="388" spans="9:14" ht="15.75" customHeight="1">
      <c r="I388" s="86"/>
      <c r="J388" s="86"/>
      <c r="K388" s="86"/>
      <c r="L388" s="125"/>
      <c r="M388" s="86"/>
      <c r="N388" s="86"/>
    </row>
    <row r="389" spans="9:14" ht="15.75" customHeight="1">
      <c r="I389" s="86"/>
      <c r="J389" s="86"/>
      <c r="K389" s="86"/>
      <c r="L389" s="125"/>
      <c r="M389" s="86"/>
      <c r="N389" s="86"/>
    </row>
    <row r="390" spans="9:14" ht="15.75" customHeight="1">
      <c r="I390" s="86"/>
      <c r="J390" s="86"/>
      <c r="K390" s="86"/>
      <c r="L390" s="125"/>
      <c r="M390" s="86"/>
      <c r="N390" s="86"/>
    </row>
    <row r="391" spans="9:14" ht="15.75" customHeight="1">
      <c r="I391" s="86"/>
      <c r="J391" s="86"/>
      <c r="K391" s="86"/>
      <c r="L391" s="125"/>
      <c r="M391" s="86"/>
      <c r="N391" s="86"/>
    </row>
    <row r="392" spans="9:14" ht="15.75" customHeight="1">
      <c r="I392" s="86"/>
      <c r="J392" s="86"/>
      <c r="K392" s="86"/>
      <c r="L392" s="125"/>
      <c r="M392" s="86"/>
      <c r="N392" s="86"/>
    </row>
    <row r="393" spans="9:14" ht="15.75" customHeight="1">
      <c r="I393" s="86"/>
      <c r="J393" s="86"/>
      <c r="K393" s="86"/>
      <c r="L393" s="125"/>
      <c r="M393" s="86"/>
      <c r="N393" s="86"/>
    </row>
    <row r="394" spans="9:14" ht="15.75" customHeight="1">
      <c r="I394" s="86"/>
      <c r="J394" s="86"/>
      <c r="K394" s="86"/>
      <c r="L394" s="125"/>
      <c r="M394" s="86"/>
      <c r="N394" s="86"/>
    </row>
    <row r="395" spans="9:14" ht="15.75" customHeight="1">
      <c r="I395" s="86"/>
      <c r="J395" s="86"/>
      <c r="K395" s="86"/>
      <c r="L395" s="125"/>
      <c r="M395" s="86"/>
      <c r="N395" s="86"/>
    </row>
    <row r="396" spans="9:14" ht="15.75" customHeight="1">
      <c r="I396" s="86"/>
      <c r="J396" s="86"/>
      <c r="K396" s="86"/>
      <c r="L396" s="125"/>
      <c r="M396" s="86"/>
      <c r="N396" s="86"/>
    </row>
    <row r="397" spans="9:14" ht="15.75" customHeight="1">
      <c r="I397" s="86"/>
      <c r="J397" s="86"/>
      <c r="K397" s="86"/>
      <c r="L397" s="125"/>
      <c r="M397" s="86"/>
      <c r="N397" s="86"/>
    </row>
    <row r="398" spans="9:14" ht="15.75" customHeight="1">
      <c r="I398" s="86"/>
      <c r="J398" s="86"/>
      <c r="K398" s="86"/>
      <c r="L398" s="125"/>
      <c r="M398" s="86"/>
      <c r="N398" s="86"/>
    </row>
    <row r="399" spans="9:14" ht="15.75" customHeight="1">
      <c r="I399" s="86"/>
      <c r="J399" s="86"/>
      <c r="K399" s="86"/>
      <c r="L399" s="125"/>
      <c r="M399" s="86"/>
      <c r="N399" s="86"/>
    </row>
    <row r="400" spans="9:14" ht="15.75" customHeight="1">
      <c r="I400" s="86"/>
      <c r="J400" s="86"/>
      <c r="K400" s="86"/>
      <c r="L400" s="125"/>
      <c r="M400" s="86"/>
      <c r="N400" s="86"/>
    </row>
    <row r="401" spans="9:14" ht="15.75" customHeight="1">
      <c r="I401" s="86"/>
      <c r="J401" s="86"/>
      <c r="K401" s="86"/>
      <c r="L401" s="125"/>
      <c r="M401" s="86"/>
      <c r="N401" s="86"/>
    </row>
    <row r="402" spans="9:14" ht="15.75" customHeight="1">
      <c r="I402" s="86"/>
      <c r="J402" s="86"/>
      <c r="K402" s="86"/>
      <c r="L402" s="125"/>
      <c r="M402" s="86"/>
      <c r="N402" s="86"/>
    </row>
    <row r="403" spans="9:14" ht="15.75" customHeight="1">
      <c r="I403" s="86"/>
      <c r="J403" s="86"/>
      <c r="K403" s="86"/>
      <c r="L403" s="125"/>
      <c r="M403" s="86"/>
      <c r="N403" s="86"/>
    </row>
    <row r="404" spans="9:14" ht="15.75" customHeight="1">
      <c r="I404" s="86"/>
      <c r="J404" s="86"/>
      <c r="K404" s="86"/>
      <c r="L404" s="125"/>
      <c r="M404" s="86"/>
      <c r="N404" s="86"/>
    </row>
    <row r="405" spans="9:14" ht="15.75" customHeight="1">
      <c r="I405" s="86"/>
      <c r="J405" s="86"/>
      <c r="K405" s="86"/>
      <c r="L405" s="125"/>
      <c r="M405" s="86"/>
      <c r="N405" s="86"/>
    </row>
    <row r="406" spans="9:14" ht="15.75" customHeight="1">
      <c r="I406" s="86"/>
      <c r="J406" s="86"/>
      <c r="K406" s="86"/>
      <c r="L406" s="125"/>
      <c r="M406" s="86"/>
      <c r="N406" s="86"/>
    </row>
    <row r="407" spans="9:14" ht="15.75" customHeight="1">
      <c r="I407" s="86"/>
      <c r="J407" s="86"/>
      <c r="K407" s="86"/>
      <c r="L407" s="125"/>
      <c r="M407" s="86"/>
      <c r="N407" s="86"/>
    </row>
    <row r="408" spans="9:14" ht="15.75" customHeight="1">
      <c r="I408" s="86"/>
      <c r="J408" s="86"/>
      <c r="K408" s="86"/>
      <c r="L408" s="125"/>
      <c r="M408" s="86"/>
      <c r="N408" s="86"/>
    </row>
    <row r="409" spans="9:14" ht="15.75" customHeight="1">
      <c r="I409" s="86"/>
      <c r="J409" s="86"/>
      <c r="K409" s="86"/>
      <c r="L409" s="125"/>
      <c r="M409" s="86"/>
      <c r="N409" s="86"/>
    </row>
    <row r="410" spans="9:14" ht="15.75" customHeight="1">
      <c r="I410" s="86"/>
      <c r="J410" s="86"/>
      <c r="K410" s="86"/>
      <c r="L410" s="125"/>
      <c r="M410" s="86"/>
      <c r="N410" s="86"/>
    </row>
    <row r="411" spans="9:14" ht="15.75" customHeight="1">
      <c r="I411" s="86"/>
      <c r="J411" s="86"/>
      <c r="K411" s="86"/>
      <c r="L411" s="125"/>
      <c r="M411" s="86"/>
      <c r="N411" s="86"/>
    </row>
    <row r="412" spans="9:14" ht="15.75" customHeight="1">
      <c r="I412" s="86"/>
      <c r="J412" s="86"/>
      <c r="K412" s="86"/>
      <c r="L412" s="125"/>
      <c r="M412" s="86"/>
      <c r="N412" s="86"/>
    </row>
    <row r="413" spans="9:14" ht="15.75" customHeight="1">
      <c r="I413" s="86"/>
      <c r="J413" s="86"/>
      <c r="K413" s="86"/>
      <c r="L413" s="125"/>
      <c r="M413" s="86"/>
      <c r="N413" s="86"/>
    </row>
    <row r="414" spans="9:14" ht="15.75" customHeight="1">
      <c r="I414" s="86"/>
      <c r="J414" s="86"/>
      <c r="K414" s="86"/>
      <c r="L414" s="125"/>
      <c r="M414" s="86"/>
      <c r="N414" s="86"/>
    </row>
    <row r="415" spans="9:14" ht="15.75" customHeight="1">
      <c r="I415" s="86"/>
      <c r="J415" s="86"/>
      <c r="K415" s="86"/>
      <c r="L415" s="125"/>
      <c r="M415" s="86"/>
      <c r="N415" s="86"/>
    </row>
    <row r="416" spans="9:14" ht="15.75" customHeight="1">
      <c r="I416" s="86"/>
      <c r="J416" s="86"/>
      <c r="K416" s="86"/>
      <c r="L416" s="125"/>
      <c r="M416" s="86"/>
      <c r="N416" s="86"/>
    </row>
    <row r="417" spans="9:14" ht="15.75" customHeight="1">
      <c r="I417" s="86"/>
      <c r="J417" s="86"/>
      <c r="K417" s="86"/>
      <c r="L417" s="125"/>
      <c r="M417" s="86"/>
      <c r="N417" s="86"/>
    </row>
    <row r="418" spans="9:14" ht="15.75" customHeight="1">
      <c r="I418" s="86"/>
      <c r="J418" s="86"/>
      <c r="K418" s="86"/>
      <c r="L418" s="125"/>
      <c r="M418" s="86"/>
      <c r="N418" s="86"/>
    </row>
    <row r="419" spans="9:14" ht="15.75" customHeight="1">
      <c r="I419" s="86"/>
      <c r="J419" s="86"/>
      <c r="K419" s="86"/>
      <c r="L419" s="125"/>
      <c r="M419" s="86"/>
      <c r="N419" s="86"/>
    </row>
    <row r="420" spans="9:14" ht="15.75" customHeight="1">
      <c r="I420" s="86"/>
      <c r="J420" s="86"/>
      <c r="K420" s="86"/>
      <c r="L420" s="125"/>
      <c r="M420" s="86"/>
      <c r="N420" s="86"/>
    </row>
    <row r="421" spans="9:14" ht="15.75" customHeight="1">
      <c r="I421" s="86"/>
      <c r="J421" s="86"/>
      <c r="K421" s="86"/>
      <c r="L421" s="125"/>
      <c r="M421" s="86"/>
      <c r="N421" s="86"/>
    </row>
    <row r="422" spans="9:14" ht="15.75" customHeight="1">
      <c r="I422" s="86"/>
      <c r="J422" s="86"/>
      <c r="K422" s="86"/>
      <c r="L422" s="125"/>
      <c r="M422" s="86"/>
      <c r="N422" s="86"/>
    </row>
    <row r="423" spans="9:14" ht="15.75" customHeight="1">
      <c r="I423" s="86"/>
      <c r="J423" s="86"/>
      <c r="K423" s="86"/>
      <c r="L423" s="125"/>
      <c r="M423" s="86"/>
      <c r="N423" s="86"/>
    </row>
    <row r="424" spans="9:14" ht="15.75" customHeight="1">
      <c r="I424" s="86"/>
      <c r="J424" s="86"/>
      <c r="K424" s="86"/>
      <c r="L424" s="125"/>
      <c r="M424" s="86"/>
      <c r="N424" s="86"/>
    </row>
    <row r="425" spans="9:14" ht="15.75" customHeight="1">
      <c r="I425" s="86"/>
      <c r="J425" s="86"/>
      <c r="K425" s="86"/>
      <c r="L425" s="125"/>
      <c r="M425" s="86"/>
      <c r="N425" s="86"/>
    </row>
    <row r="426" spans="9:14" ht="15.75" customHeight="1">
      <c r="I426" s="86"/>
      <c r="J426" s="86"/>
      <c r="K426" s="86"/>
      <c r="L426" s="125"/>
      <c r="M426" s="86"/>
      <c r="N426" s="86"/>
    </row>
    <row r="427" spans="9:14" ht="15.75" customHeight="1">
      <c r="I427" s="86"/>
      <c r="J427" s="86"/>
      <c r="K427" s="86"/>
      <c r="L427" s="125"/>
      <c r="M427" s="86"/>
      <c r="N427" s="86"/>
    </row>
    <row r="428" spans="9:14" ht="15.75" customHeight="1">
      <c r="I428" s="86"/>
      <c r="J428" s="86"/>
      <c r="K428" s="86"/>
      <c r="L428" s="125"/>
      <c r="M428" s="86"/>
      <c r="N428" s="86"/>
    </row>
    <row r="429" spans="9:14" ht="15.75" customHeight="1">
      <c r="I429" s="86"/>
      <c r="J429" s="86"/>
      <c r="K429" s="86"/>
      <c r="L429" s="125"/>
      <c r="M429" s="86"/>
      <c r="N429" s="86"/>
    </row>
    <row r="430" spans="9:14" ht="15.75" customHeight="1">
      <c r="I430" s="86"/>
      <c r="J430" s="86"/>
      <c r="K430" s="86"/>
      <c r="L430" s="125"/>
      <c r="M430" s="86"/>
      <c r="N430" s="86"/>
    </row>
    <row r="431" spans="9:14" ht="15.75" customHeight="1">
      <c r="I431" s="86"/>
      <c r="J431" s="86"/>
      <c r="K431" s="86"/>
      <c r="L431" s="125"/>
      <c r="M431" s="86"/>
      <c r="N431" s="86"/>
    </row>
    <row r="432" spans="9:14" ht="15.75" customHeight="1">
      <c r="I432" s="86"/>
      <c r="J432" s="86"/>
      <c r="K432" s="86"/>
      <c r="L432" s="125"/>
      <c r="M432" s="86"/>
      <c r="N432" s="86"/>
    </row>
    <row r="433" spans="9:14" ht="15.75" customHeight="1">
      <c r="I433" s="86"/>
      <c r="J433" s="86"/>
      <c r="K433" s="86"/>
      <c r="L433" s="125"/>
      <c r="M433" s="86"/>
      <c r="N433" s="86"/>
    </row>
    <row r="434" spans="9:14" ht="15.75" customHeight="1">
      <c r="I434" s="86"/>
      <c r="J434" s="86"/>
      <c r="K434" s="86"/>
      <c r="L434" s="125"/>
      <c r="M434" s="86"/>
      <c r="N434" s="86"/>
    </row>
    <row r="435" spans="9:14" ht="15.75" customHeight="1">
      <c r="I435" s="86"/>
      <c r="J435" s="86"/>
      <c r="K435" s="86"/>
      <c r="L435" s="125"/>
      <c r="M435" s="86"/>
      <c r="N435" s="86"/>
    </row>
    <row r="436" spans="9:14" ht="15.75" customHeight="1">
      <c r="I436" s="86"/>
      <c r="J436" s="86"/>
      <c r="K436" s="86"/>
      <c r="L436" s="125"/>
      <c r="M436" s="86"/>
      <c r="N436" s="86"/>
    </row>
    <row r="437" spans="9:14" ht="15.75" customHeight="1">
      <c r="I437" s="86"/>
      <c r="J437" s="86"/>
      <c r="K437" s="86"/>
      <c r="L437" s="125"/>
      <c r="M437" s="86"/>
      <c r="N437" s="86"/>
    </row>
    <row r="438" spans="9:14" ht="15.75" customHeight="1">
      <c r="I438" s="86"/>
      <c r="J438" s="86"/>
      <c r="K438" s="86"/>
      <c r="L438" s="125"/>
      <c r="M438" s="86"/>
      <c r="N438" s="86"/>
    </row>
    <row r="439" spans="9:14" ht="15.75" customHeight="1">
      <c r="I439" s="86"/>
      <c r="J439" s="86"/>
      <c r="K439" s="86"/>
      <c r="L439" s="125"/>
      <c r="M439" s="86"/>
      <c r="N439" s="86"/>
    </row>
    <row r="440" spans="9:14" ht="15.75" customHeight="1">
      <c r="I440" s="86"/>
      <c r="J440" s="86"/>
      <c r="K440" s="86"/>
      <c r="L440" s="125"/>
      <c r="M440" s="86"/>
      <c r="N440" s="86"/>
    </row>
    <row r="441" spans="9:14" ht="15.75" customHeight="1">
      <c r="I441" s="86"/>
      <c r="J441" s="86"/>
      <c r="K441" s="86"/>
      <c r="L441" s="125"/>
      <c r="M441" s="86"/>
      <c r="N441" s="86"/>
    </row>
    <row r="442" spans="9:14" ht="15.75" customHeight="1">
      <c r="I442" s="86"/>
      <c r="J442" s="86"/>
      <c r="K442" s="86"/>
      <c r="L442" s="125"/>
      <c r="M442" s="86"/>
      <c r="N442" s="86"/>
    </row>
    <row r="443" spans="9:14" ht="15.75" customHeight="1">
      <c r="I443" s="86"/>
      <c r="J443" s="86"/>
      <c r="K443" s="86"/>
      <c r="L443" s="125"/>
      <c r="M443" s="86"/>
      <c r="N443" s="86"/>
    </row>
    <row r="444" spans="9:14" ht="15.75" customHeight="1">
      <c r="I444" s="86"/>
      <c r="J444" s="86"/>
      <c r="K444" s="86"/>
      <c r="L444" s="125"/>
      <c r="M444" s="86"/>
      <c r="N444" s="86"/>
    </row>
    <row r="445" spans="9:14" ht="15.75" customHeight="1">
      <c r="I445" s="86"/>
      <c r="J445" s="86"/>
      <c r="K445" s="86"/>
      <c r="L445" s="125"/>
      <c r="M445" s="86"/>
      <c r="N445" s="86"/>
    </row>
    <row r="446" spans="9:14" ht="15.75" customHeight="1">
      <c r="I446" s="86"/>
      <c r="J446" s="86"/>
      <c r="K446" s="86"/>
      <c r="L446" s="125"/>
      <c r="M446" s="86"/>
      <c r="N446" s="86"/>
    </row>
    <row r="447" spans="9:14" ht="15.75" customHeight="1">
      <c r="I447" s="86"/>
      <c r="J447" s="86"/>
      <c r="K447" s="86"/>
      <c r="L447" s="125"/>
      <c r="M447" s="86"/>
      <c r="N447" s="86"/>
    </row>
    <row r="448" spans="9:14" ht="15.75" customHeight="1">
      <c r="I448" s="86"/>
      <c r="J448" s="86"/>
      <c r="K448" s="86"/>
      <c r="L448" s="125"/>
      <c r="M448" s="86"/>
      <c r="N448" s="86"/>
    </row>
    <row r="449" spans="9:14" ht="15.75" customHeight="1">
      <c r="I449" s="86"/>
      <c r="J449" s="86"/>
      <c r="K449" s="86"/>
      <c r="L449" s="125"/>
      <c r="M449" s="86"/>
      <c r="N449" s="86"/>
    </row>
    <row r="450" spans="9:14" ht="15.75" customHeight="1">
      <c r="I450" s="86"/>
      <c r="J450" s="86"/>
      <c r="K450" s="86"/>
      <c r="L450" s="125"/>
      <c r="M450" s="86"/>
      <c r="N450" s="86"/>
    </row>
    <row r="451" spans="9:14" ht="15.75" customHeight="1">
      <c r="I451" s="86"/>
      <c r="J451" s="86"/>
      <c r="K451" s="86"/>
      <c r="L451" s="125"/>
      <c r="M451" s="86"/>
      <c r="N451" s="86"/>
    </row>
    <row r="452" spans="9:14" ht="15.75" customHeight="1">
      <c r="I452" s="86"/>
      <c r="J452" s="86"/>
      <c r="K452" s="86"/>
      <c r="L452" s="125"/>
      <c r="M452" s="86"/>
      <c r="N452" s="86"/>
    </row>
    <row r="453" spans="9:14" ht="15.75" customHeight="1">
      <c r="I453" s="86"/>
      <c r="J453" s="86"/>
      <c r="K453" s="86"/>
      <c r="L453" s="125"/>
      <c r="M453" s="86"/>
      <c r="N453" s="86"/>
    </row>
    <row r="454" spans="9:14" ht="15.75" customHeight="1">
      <c r="I454" s="86"/>
      <c r="J454" s="86"/>
      <c r="K454" s="86"/>
      <c r="L454" s="125"/>
      <c r="M454" s="86"/>
      <c r="N454" s="86"/>
    </row>
    <row r="455" spans="9:14" ht="15.75" customHeight="1">
      <c r="I455" s="86"/>
      <c r="J455" s="86"/>
      <c r="K455" s="86"/>
      <c r="L455" s="125"/>
      <c r="M455" s="86"/>
      <c r="N455" s="86"/>
    </row>
    <row r="456" spans="9:14" ht="15.75" customHeight="1">
      <c r="I456" s="86"/>
      <c r="J456" s="86"/>
      <c r="K456" s="86"/>
      <c r="L456" s="125"/>
      <c r="M456" s="86"/>
      <c r="N456" s="86"/>
    </row>
    <row r="457" spans="9:14" ht="15.75" customHeight="1">
      <c r="I457" s="86"/>
      <c r="J457" s="86"/>
      <c r="K457" s="86"/>
      <c r="L457" s="125"/>
      <c r="M457" s="86"/>
      <c r="N457" s="86"/>
    </row>
    <row r="458" spans="9:14" ht="15.75" customHeight="1">
      <c r="I458" s="86"/>
      <c r="J458" s="86"/>
      <c r="K458" s="86"/>
      <c r="L458" s="125"/>
      <c r="M458" s="86"/>
      <c r="N458" s="86"/>
    </row>
    <row r="459" spans="9:14" ht="15.75" customHeight="1">
      <c r="I459" s="86"/>
      <c r="J459" s="86"/>
      <c r="K459" s="86"/>
      <c r="L459" s="125"/>
      <c r="M459" s="86"/>
      <c r="N459" s="86"/>
    </row>
    <row r="460" spans="9:14" ht="15.75" customHeight="1">
      <c r="I460" s="86"/>
      <c r="J460" s="86"/>
      <c r="K460" s="86"/>
      <c r="L460" s="125"/>
      <c r="M460" s="86"/>
      <c r="N460" s="86"/>
    </row>
    <row r="461" spans="9:14" ht="15.75" customHeight="1">
      <c r="I461" s="86"/>
      <c r="J461" s="86"/>
      <c r="K461" s="86"/>
      <c r="L461" s="125"/>
      <c r="M461" s="86"/>
      <c r="N461" s="86"/>
    </row>
    <row r="462" spans="9:14" ht="15.75" customHeight="1">
      <c r="I462" s="86"/>
      <c r="J462" s="86"/>
      <c r="K462" s="86"/>
      <c r="L462" s="125"/>
      <c r="M462" s="86"/>
      <c r="N462" s="86"/>
    </row>
    <row r="463" spans="9:14" ht="15.75" customHeight="1">
      <c r="I463" s="86"/>
      <c r="J463" s="86"/>
      <c r="K463" s="86"/>
      <c r="L463" s="125"/>
      <c r="M463" s="86"/>
      <c r="N463" s="86"/>
    </row>
    <row r="464" spans="9:14" ht="15.75" customHeight="1">
      <c r="I464" s="86"/>
      <c r="J464" s="86"/>
      <c r="K464" s="86"/>
      <c r="L464" s="125"/>
      <c r="M464" s="86"/>
      <c r="N464" s="86"/>
    </row>
    <row r="465" spans="9:14" ht="15.75" customHeight="1">
      <c r="I465" s="86"/>
      <c r="J465" s="86"/>
      <c r="K465" s="86"/>
      <c r="L465" s="125"/>
      <c r="M465" s="86"/>
      <c r="N465" s="86"/>
    </row>
    <row r="466" spans="9:14" ht="15.75" customHeight="1">
      <c r="I466" s="86"/>
      <c r="J466" s="86"/>
      <c r="K466" s="86"/>
      <c r="L466" s="125"/>
      <c r="M466" s="86"/>
      <c r="N466" s="86"/>
    </row>
    <row r="467" spans="9:14" ht="15.75" customHeight="1">
      <c r="I467" s="86"/>
      <c r="J467" s="86"/>
      <c r="K467" s="86"/>
      <c r="L467" s="125"/>
      <c r="M467" s="86"/>
      <c r="N467" s="86"/>
    </row>
    <row r="468" spans="9:14" ht="15.75" customHeight="1">
      <c r="I468" s="86"/>
      <c r="J468" s="86"/>
      <c r="K468" s="86"/>
      <c r="L468" s="125"/>
      <c r="M468" s="86"/>
      <c r="N468" s="86"/>
    </row>
    <row r="469" spans="9:14" ht="15.75" customHeight="1">
      <c r="I469" s="86"/>
      <c r="J469" s="86"/>
      <c r="K469" s="86"/>
      <c r="L469" s="125"/>
      <c r="M469" s="86"/>
      <c r="N469" s="86"/>
    </row>
    <row r="470" spans="9:14" ht="15.75" customHeight="1">
      <c r="I470" s="86"/>
      <c r="J470" s="86"/>
      <c r="K470" s="86"/>
      <c r="L470" s="125"/>
      <c r="M470" s="86"/>
      <c r="N470" s="86"/>
    </row>
    <row r="471" spans="9:14" ht="15.75" customHeight="1">
      <c r="I471" s="86"/>
      <c r="J471" s="86"/>
      <c r="K471" s="86"/>
      <c r="L471" s="125"/>
      <c r="M471" s="86"/>
      <c r="N471" s="86"/>
    </row>
    <row r="472" spans="9:14" ht="15.75" customHeight="1">
      <c r="I472" s="86"/>
      <c r="J472" s="86"/>
      <c r="K472" s="86"/>
      <c r="L472" s="125"/>
      <c r="M472" s="86"/>
      <c r="N472" s="86"/>
    </row>
    <row r="473" spans="9:14" ht="15.75" customHeight="1">
      <c r="I473" s="86"/>
      <c r="J473" s="86"/>
      <c r="K473" s="86"/>
      <c r="L473" s="125"/>
      <c r="M473" s="86"/>
      <c r="N473" s="86"/>
    </row>
    <row r="474" spans="9:14" ht="15.75" customHeight="1">
      <c r="I474" s="86"/>
      <c r="J474" s="86"/>
      <c r="K474" s="86"/>
      <c r="L474" s="125"/>
      <c r="M474" s="86"/>
      <c r="N474" s="86"/>
    </row>
    <row r="475" spans="9:14" ht="15.75" customHeight="1">
      <c r="I475" s="86"/>
      <c r="J475" s="86"/>
      <c r="K475" s="86"/>
      <c r="L475" s="125"/>
      <c r="M475" s="86"/>
      <c r="N475" s="86"/>
    </row>
    <row r="476" spans="9:14" ht="15.75" customHeight="1">
      <c r="I476" s="86"/>
      <c r="J476" s="86"/>
      <c r="K476" s="86"/>
      <c r="L476" s="125"/>
      <c r="M476" s="86"/>
      <c r="N476" s="86"/>
    </row>
    <row r="477" spans="9:14" ht="15.75" customHeight="1">
      <c r="I477" s="86"/>
      <c r="J477" s="86"/>
      <c r="K477" s="86"/>
      <c r="L477" s="125"/>
      <c r="M477" s="86"/>
      <c r="N477" s="86"/>
    </row>
    <row r="478" spans="9:14" ht="15.75" customHeight="1">
      <c r="I478" s="86"/>
      <c r="J478" s="86"/>
      <c r="K478" s="86"/>
      <c r="L478" s="125"/>
      <c r="M478" s="86"/>
      <c r="N478" s="86"/>
    </row>
    <row r="479" spans="9:14" ht="15.75" customHeight="1">
      <c r="I479" s="86"/>
      <c r="J479" s="86"/>
      <c r="K479" s="86"/>
      <c r="L479" s="125"/>
      <c r="M479" s="86"/>
      <c r="N479" s="86"/>
    </row>
    <row r="480" spans="9:14" ht="15.75" customHeight="1">
      <c r="I480" s="86"/>
      <c r="J480" s="86"/>
      <c r="K480" s="86"/>
      <c r="L480" s="125"/>
      <c r="M480" s="86"/>
      <c r="N480" s="86"/>
    </row>
    <row r="481" spans="9:14" ht="15.75" customHeight="1">
      <c r="I481" s="86"/>
      <c r="J481" s="86"/>
      <c r="K481" s="86"/>
      <c r="L481" s="125"/>
      <c r="M481" s="86"/>
      <c r="N481" s="86"/>
    </row>
    <row r="482" spans="9:14" ht="15.75" customHeight="1">
      <c r="I482" s="86"/>
      <c r="J482" s="86"/>
      <c r="K482" s="86"/>
      <c r="L482" s="125"/>
      <c r="M482" s="86"/>
      <c r="N482" s="86"/>
    </row>
    <row r="483" spans="9:14" ht="15.75" customHeight="1">
      <c r="I483" s="86"/>
      <c r="J483" s="86"/>
      <c r="K483" s="86"/>
      <c r="L483" s="125"/>
      <c r="M483" s="86"/>
      <c r="N483" s="86"/>
    </row>
    <row r="484" spans="9:14" ht="15.75" customHeight="1">
      <c r="I484" s="86"/>
      <c r="J484" s="86"/>
      <c r="K484" s="86"/>
      <c r="L484" s="125"/>
      <c r="M484" s="86"/>
      <c r="N484" s="86"/>
    </row>
    <row r="485" spans="9:14" ht="15.75" customHeight="1">
      <c r="I485" s="86"/>
      <c r="J485" s="86"/>
      <c r="K485" s="86"/>
      <c r="L485" s="125"/>
      <c r="M485" s="86"/>
      <c r="N485" s="86"/>
    </row>
    <row r="486" spans="9:14" ht="15.75" customHeight="1">
      <c r="I486" s="86"/>
      <c r="J486" s="86"/>
      <c r="K486" s="86"/>
      <c r="L486" s="125"/>
      <c r="M486" s="86"/>
      <c r="N486" s="86"/>
    </row>
    <row r="487" spans="9:14" ht="15.75" customHeight="1">
      <c r="I487" s="86"/>
      <c r="J487" s="86"/>
      <c r="K487" s="86"/>
      <c r="L487" s="125"/>
      <c r="M487" s="86"/>
      <c r="N487" s="86"/>
    </row>
    <row r="488" spans="9:14" ht="15.75" customHeight="1">
      <c r="I488" s="86"/>
      <c r="J488" s="86"/>
      <c r="K488" s="86"/>
      <c r="L488" s="125"/>
      <c r="M488" s="86"/>
      <c r="N488" s="86"/>
    </row>
    <row r="489" spans="9:14" ht="15.75" customHeight="1">
      <c r="I489" s="86"/>
      <c r="J489" s="86"/>
      <c r="K489" s="86"/>
      <c r="L489" s="125"/>
      <c r="M489" s="86"/>
      <c r="N489" s="86"/>
    </row>
    <row r="490" spans="9:14" ht="15.75" customHeight="1">
      <c r="I490" s="86"/>
      <c r="J490" s="86"/>
      <c r="K490" s="86"/>
      <c r="L490" s="125"/>
      <c r="M490" s="86"/>
      <c r="N490" s="86"/>
    </row>
    <row r="491" spans="9:14" ht="15.75" customHeight="1">
      <c r="I491" s="86"/>
      <c r="J491" s="86"/>
      <c r="K491" s="86"/>
      <c r="L491" s="125"/>
      <c r="M491" s="86"/>
      <c r="N491" s="86"/>
    </row>
    <row r="492" spans="9:14" ht="15.75" customHeight="1">
      <c r="I492" s="86"/>
      <c r="J492" s="86"/>
      <c r="K492" s="86"/>
      <c r="L492" s="125"/>
      <c r="M492" s="86"/>
      <c r="N492" s="86"/>
    </row>
    <row r="493" spans="9:14" ht="15.75" customHeight="1">
      <c r="I493" s="86"/>
      <c r="J493" s="86"/>
      <c r="K493" s="86"/>
      <c r="L493" s="125"/>
      <c r="M493" s="86"/>
      <c r="N493" s="86"/>
    </row>
    <row r="494" spans="9:14" ht="15.75" customHeight="1">
      <c r="I494" s="86"/>
      <c r="J494" s="86"/>
      <c r="K494" s="86"/>
      <c r="L494" s="125"/>
      <c r="M494" s="86"/>
      <c r="N494" s="86"/>
    </row>
    <row r="495" spans="9:14" ht="15.75" customHeight="1">
      <c r="I495" s="86"/>
      <c r="J495" s="86"/>
      <c r="K495" s="86"/>
      <c r="L495" s="125"/>
      <c r="M495" s="86"/>
      <c r="N495" s="86"/>
    </row>
    <row r="496" spans="9:14" ht="15.75" customHeight="1">
      <c r="I496" s="86"/>
      <c r="J496" s="86"/>
      <c r="K496" s="86"/>
      <c r="L496" s="125"/>
      <c r="M496" s="86"/>
      <c r="N496" s="86"/>
    </row>
    <row r="497" spans="9:14" ht="15.75" customHeight="1">
      <c r="I497" s="86"/>
      <c r="J497" s="86"/>
      <c r="K497" s="86"/>
      <c r="L497" s="125"/>
      <c r="M497" s="86"/>
      <c r="N497" s="86"/>
    </row>
    <row r="498" spans="9:14" ht="15.75" customHeight="1">
      <c r="I498" s="86"/>
      <c r="J498" s="86"/>
      <c r="K498" s="86"/>
      <c r="L498" s="125"/>
      <c r="M498" s="86"/>
      <c r="N498" s="86"/>
    </row>
    <row r="499" spans="9:14" ht="15.75" customHeight="1">
      <c r="I499" s="86"/>
      <c r="J499" s="86"/>
      <c r="K499" s="86"/>
      <c r="L499" s="125"/>
      <c r="M499" s="86"/>
      <c r="N499" s="86"/>
    </row>
    <row r="500" spans="9:14" ht="15.75" customHeight="1">
      <c r="I500" s="86"/>
      <c r="J500" s="86"/>
      <c r="K500" s="86"/>
      <c r="L500" s="125"/>
      <c r="M500" s="86"/>
      <c r="N500" s="86"/>
    </row>
    <row r="501" spans="9:14" ht="15.75" customHeight="1">
      <c r="I501" s="86"/>
      <c r="J501" s="86"/>
      <c r="K501" s="86"/>
      <c r="L501" s="125"/>
      <c r="M501" s="86"/>
      <c r="N501" s="86"/>
    </row>
    <row r="502" spans="9:14" ht="15.75" customHeight="1">
      <c r="I502" s="86"/>
      <c r="J502" s="86"/>
      <c r="K502" s="86"/>
      <c r="L502" s="125"/>
      <c r="M502" s="86"/>
      <c r="N502" s="86"/>
    </row>
    <row r="503" spans="9:14" ht="15.75" customHeight="1">
      <c r="I503" s="86"/>
      <c r="J503" s="86"/>
      <c r="K503" s="86"/>
      <c r="L503" s="125"/>
      <c r="M503" s="86"/>
      <c r="N503" s="86"/>
    </row>
    <row r="504" spans="9:14" ht="15.75" customHeight="1">
      <c r="I504" s="86"/>
      <c r="J504" s="86"/>
      <c r="K504" s="86"/>
      <c r="L504" s="125"/>
      <c r="M504" s="86"/>
      <c r="N504" s="86"/>
    </row>
    <row r="505" spans="9:14" ht="15.75" customHeight="1">
      <c r="I505" s="86"/>
      <c r="J505" s="86"/>
      <c r="K505" s="86"/>
      <c r="L505" s="125"/>
      <c r="M505" s="86"/>
      <c r="N505" s="86"/>
    </row>
    <row r="506" spans="9:14" ht="15.75" customHeight="1">
      <c r="I506" s="86"/>
      <c r="J506" s="86"/>
      <c r="K506" s="86"/>
      <c r="L506" s="125"/>
      <c r="M506" s="86"/>
      <c r="N506" s="86"/>
    </row>
    <row r="507" spans="9:14" ht="15.75" customHeight="1">
      <c r="I507" s="86"/>
      <c r="J507" s="86"/>
      <c r="K507" s="86"/>
      <c r="L507" s="125"/>
      <c r="M507" s="86"/>
      <c r="N507" s="86"/>
    </row>
    <row r="508" spans="9:14" ht="15.75" customHeight="1">
      <c r="I508" s="86"/>
      <c r="J508" s="86"/>
      <c r="K508" s="86"/>
      <c r="L508" s="125"/>
      <c r="M508" s="86"/>
      <c r="N508" s="86"/>
    </row>
    <row r="509" spans="9:14" ht="15.75" customHeight="1">
      <c r="I509" s="86"/>
      <c r="J509" s="86"/>
      <c r="K509" s="86"/>
      <c r="L509" s="125"/>
      <c r="M509" s="86"/>
      <c r="N509" s="86"/>
    </row>
    <row r="510" spans="9:14" ht="15.75" customHeight="1">
      <c r="I510" s="86"/>
      <c r="J510" s="86"/>
      <c r="K510" s="86"/>
      <c r="L510" s="125"/>
      <c r="M510" s="86"/>
      <c r="N510" s="86"/>
    </row>
    <row r="511" spans="9:14" ht="15.75" customHeight="1">
      <c r="I511" s="86"/>
      <c r="J511" s="86"/>
      <c r="K511" s="86"/>
      <c r="L511" s="125"/>
      <c r="M511" s="86"/>
      <c r="N511" s="86"/>
    </row>
    <row r="512" spans="9:14" ht="15.75" customHeight="1">
      <c r="I512" s="86"/>
      <c r="J512" s="86"/>
      <c r="K512" s="86"/>
      <c r="L512" s="125"/>
      <c r="M512" s="86"/>
      <c r="N512" s="86"/>
    </row>
    <row r="513" spans="9:14" ht="15.75" customHeight="1">
      <c r="I513" s="86"/>
      <c r="J513" s="86"/>
      <c r="K513" s="86"/>
      <c r="L513" s="125"/>
      <c r="M513" s="86"/>
      <c r="N513" s="86"/>
    </row>
    <row r="514" spans="9:14" ht="15.75" customHeight="1">
      <c r="I514" s="86"/>
      <c r="J514" s="86"/>
      <c r="K514" s="86"/>
      <c r="L514" s="125"/>
      <c r="M514" s="86"/>
      <c r="N514" s="86"/>
    </row>
    <row r="515" spans="9:14" ht="15.75" customHeight="1">
      <c r="I515" s="86"/>
      <c r="J515" s="86"/>
      <c r="K515" s="86"/>
      <c r="L515" s="125"/>
      <c r="M515" s="86"/>
      <c r="N515" s="86"/>
    </row>
    <row r="516" spans="9:14" ht="15.75" customHeight="1">
      <c r="I516" s="86"/>
      <c r="J516" s="86"/>
      <c r="K516" s="86"/>
      <c r="L516" s="125"/>
      <c r="M516" s="86"/>
      <c r="N516" s="86"/>
    </row>
    <row r="517" spans="9:14" ht="15.75" customHeight="1">
      <c r="I517" s="86"/>
      <c r="J517" s="86"/>
      <c r="K517" s="86"/>
      <c r="L517" s="125"/>
      <c r="M517" s="86"/>
      <c r="N517" s="86"/>
    </row>
    <row r="518" spans="9:14" ht="15.75" customHeight="1">
      <c r="I518" s="86"/>
      <c r="J518" s="86"/>
      <c r="K518" s="86"/>
      <c r="L518" s="125"/>
      <c r="M518" s="86"/>
      <c r="N518" s="86"/>
    </row>
    <row r="519" spans="9:14" ht="15.75" customHeight="1">
      <c r="I519" s="86"/>
      <c r="J519" s="86"/>
      <c r="K519" s="86"/>
      <c r="L519" s="125"/>
      <c r="M519" s="86"/>
      <c r="N519" s="86"/>
    </row>
    <row r="520" spans="9:14" ht="15.75" customHeight="1">
      <c r="I520" s="86"/>
      <c r="J520" s="86"/>
      <c r="K520" s="86"/>
      <c r="L520" s="125"/>
      <c r="M520" s="86"/>
      <c r="N520" s="86"/>
    </row>
    <row r="521" spans="9:14" ht="15.75" customHeight="1">
      <c r="I521" s="86"/>
      <c r="J521" s="86"/>
      <c r="K521" s="86"/>
      <c r="L521" s="125"/>
      <c r="M521" s="86"/>
      <c r="N521" s="86"/>
    </row>
    <row r="522" spans="9:14" ht="15.75" customHeight="1">
      <c r="I522" s="86"/>
      <c r="J522" s="86"/>
      <c r="K522" s="86"/>
      <c r="L522" s="125"/>
      <c r="M522" s="86"/>
      <c r="N522" s="86"/>
    </row>
    <row r="523" spans="9:14" ht="15.75" customHeight="1">
      <c r="I523" s="86"/>
      <c r="J523" s="86"/>
      <c r="K523" s="86"/>
      <c r="L523" s="125"/>
      <c r="M523" s="86"/>
      <c r="N523" s="86"/>
    </row>
    <row r="524" spans="9:14" ht="15.75" customHeight="1">
      <c r="I524" s="86"/>
      <c r="J524" s="86"/>
      <c r="K524" s="86"/>
      <c r="L524" s="125"/>
      <c r="M524" s="86"/>
      <c r="N524" s="86"/>
    </row>
    <row r="525" spans="9:14" ht="15.75" customHeight="1">
      <c r="I525" s="86"/>
      <c r="J525" s="86"/>
      <c r="K525" s="86"/>
      <c r="L525" s="125"/>
      <c r="M525" s="86"/>
      <c r="N525" s="86"/>
    </row>
    <row r="526" spans="9:14" ht="15.75" customHeight="1">
      <c r="I526" s="86"/>
      <c r="J526" s="86"/>
      <c r="K526" s="86"/>
      <c r="L526" s="125"/>
      <c r="M526" s="86"/>
      <c r="N526" s="86"/>
    </row>
    <row r="527" spans="9:14" ht="15.75" customHeight="1">
      <c r="I527" s="86"/>
      <c r="J527" s="86"/>
      <c r="K527" s="86"/>
      <c r="L527" s="125"/>
      <c r="M527" s="86"/>
      <c r="N527" s="86"/>
    </row>
    <row r="528" spans="9:14" ht="15.75" customHeight="1">
      <c r="I528" s="86"/>
      <c r="J528" s="86"/>
      <c r="K528" s="86"/>
      <c r="L528" s="125"/>
      <c r="M528" s="86"/>
      <c r="N528" s="86"/>
    </row>
    <row r="529" spans="9:14" ht="15.75" customHeight="1">
      <c r="I529" s="86"/>
      <c r="J529" s="86"/>
      <c r="K529" s="86"/>
      <c r="L529" s="125"/>
      <c r="M529" s="86"/>
      <c r="N529" s="86"/>
    </row>
    <row r="530" spans="9:14" ht="15.75" customHeight="1">
      <c r="I530" s="86"/>
      <c r="J530" s="86"/>
      <c r="K530" s="86"/>
      <c r="L530" s="125"/>
      <c r="M530" s="86"/>
      <c r="N530" s="86"/>
    </row>
    <row r="531" spans="9:14" ht="15.75" customHeight="1">
      <c r="I531" s="86"/>
      <c r="J531" s="86"/>
      <c r="K531" s="86"/>
      <c r="L531" s="125"/>
      <c r="M531" s="86"/>
      <c r="N531" s="86"/>
    </row>
    <row r="532" spans="9:14" ht="15.75" customHeight="1">
      <c r="I532" s="86"/>
      <c r="J532" s="86"/>
      <c r="K532" s="86"/>
      <c r="L532" s="125"/>
      <c r="M532" s="86"/>
      <c r="N532" s="86"/>
    </row>
    <row r="533" spans="9:14" ht="15.75" customHeight="1">
      <c r="I533" s="86"/>
      <c r="J533" s="86"/>
      <c r="K533" s="86"/>
      <c r="L533" s="125"/>
      <c r="M533" s="86"/>
      <c r="N533" s="86"/>
    </row>
    <row r="534" spans="9:14" ht="15.75" customHeight="1">
      <c r="I534" s="86"/>
      <c r="J534" s="86"/>
      <c r="K534" s="86"/>
      <c r="L534" s="125"/>
      <c r="M534" s="86"/>
      <c r="N534" s="86"/>
    </row>
    <row r="535" spans="9:14" ht="15.75" customHeight="1">
      <c r="I535" s="86"/>
      <c r="J535" s="86"/>
      <c r="K535" s="86"/>
      <c r="L535" s="125"/>
      <c r="M535" s="86"/>
      <c r="N535" s="86"/>
    </row>
    <row r="536" spans="9:14" ht="15.75" customHeight="1">
      <c r="I536" s="86"/>
      <c r="J536" s="86"/>
      <c r="K536" s="86"/>
      <c r="L536" s="125"/>
      <c r="M536" s="86"/>
      <c r="N536" s="86"/>
    </row>
    <row r="537" spans="9:14" ht="15.75" customHeight="1">
      <c r="I537" s="86"/>
      <c r="J537" s="86"/>
      <c r="K537" s="86"/>
      <c r="L537" s="125"/>
      <c r="M537" s="86"/>
      <c r="N537" s="86"/>
    </row>
    <row r="538" spans="9:14" ht="15.75" customHeight="1">
      <c r="I538" s="86"/>
      <c r="J538" s="86"/>
      <c r="K538" s="86"/>
      <c r="L538" s="125"/>
      <c r="M538" s="86"/>
      <c r="N538" s="86"/>
    </row>
    <row r="539" spans="9:14" ht="15.75" customHeight="1">
      <c r="I539" s="86"/>
      <c r="J539" s="86"/>
      <c r="K539" s="86"/>
      <c r="L539" s="125"/>
      <c r="M539" s="86"/>
      <c r="N539" s="86"/>
    </row>
    <row r="540" spans="9:14" ht="15.75" customHeight="1">
      <c r="I540" s="86"/>
      <c r="J540" s="86"/>
      <c r="K540" s="86"/>
      <c r="L540" s="125"/>
      <c r="M540" s="86"/>
      <c r="N540" s="86"/>
    </row>
    <row r="541" spans="9:14" ht="15.75" customHeight="1">
      <c r="I541" s="86"/>
      <c r="J541" s="86"/>
      <c r="K541" s="86"/>
      <c r="L541" s="125"/>
      <c r="M541" s="86"/>
      <c r="N541" s="86"/>
    </row>
    <row r="542" spans="9:14" ht="15.75" customHeight="1">
      <c r="I542" s="86"/>
      <c r="J542" s="86"/>
      <c r="K542" s="86"/>
      <c r="L542" s="125"/>
      <c r="M542" s="86"/>
      <c r="N542" s="86"/>
    </row>
    <row r="543" spans="9:14" ht="15.75" customHeight="1">
      <c r="I543" s="86"/>
      <c r="J543" s="86"/>
      <c r="K543" s="86"/>
      <c r="L543" s="125"/>
      <c r="M543" s="86"/>
      <c r="N543" s="86"/>
    </row>
    <row r="544" spans="9:14" ht="15.75" customHeight="1">
      <c r="I544" s="86"/>
      <c r="J544" s="86"/>
      <c r="K544" s="86"/>
      <c r="L544" s="125"/>
      <c r="M544" s="86"/>
      <c r="N544" s="86"/>
    </row>
    <row r="545" spans="9:14" ht="15.75" customHeight="1">
      <c r="I545" s="86"/>
      <c r="J545" s="86"/>
      <c r="K545" s="86"/>
      <c r="L545" s="125"/>
      <c r="M545" s="86"/>
      <c r="N545" s="86"/>
    </row>
    <row r="546" spans="9:14" ht="15.75" customHeight="1">
      <c r="I546" s="86"/>
      <c r="J546" s="86"/>
      <c r="K546" s="86"/>
      <c r="L546" s="125"/>
      <c r="M546" s="86"/>
      <c r="N546" s="86"/>
    </row>
    <row r="547" spans="9:14" ht="15.75" customHeight="1">
      <c r="I547" s="86"/>
      <c r="J547" s="86"/>
      <c r="K547" s="86"/>
      <c r="L547" s="125"/>
      <c r="M547" s="86"/>
      <c r="N547" s="86"/>
    </row>
    <row r="548" spans="9:14" ht="15.75" customHeight="1">
      <c r="I548" s="86"/>
      <c r="J548" s="86"/>
      <c r="K548" s="86"/>
      <c r="L548" s="125"/>
      <c r="M548" s="86"/>
      <c r="N548" s="86"/>
    </row>
    <row r="549" spans="9:14" ht="15.75" customHeight="1">
      <c r="I549" s="86"/>
      <c r="J549" s="86"/>
      <c r="K549" s="86"/>
      <c r="L549" s="125"/>
      <c r="M549" s="86"/>
      <c r="N549" s="86"/>
    </row>
    <row r="550" spans="9:14" ht="15.75" customHeight="1">
      <c r="I550" s="86"/>
      <c r="J550" s="86"/>
      <c r="K550" s="86"/>
      <c r="L550" s="125"/>
      <c r="M550" s="86"/>
      <c r="N550" s="86"/>
    </row>
    <row r="551" spans="9:14" ht="15.75" customHeight="1">
      <c r="I551" s="86"/>
      <c r="J551" s="86"/>
      <c r="K551" s="86"/>
      <c r="L551" s="125"/>
      <c r="M551" s="86"/>
      <c r="N551" s="86"/>
    </row>
    <row r="552" spans="9:14" ht="15.75" customHeight="1">
      <c r="I552" s="86"/>
      <c r="J552" s="86"/>
      <c r="K552" s="86"/>
      <c r="L552" s="125"/>
      <c r="M552" s="86"/>
      <c r="N552" s="86"/>
    </row>
    <row r="553" spans="9:14" ht="15.75" customHeight="1">
      <c r="I553" s="86"/>
      <c r="J553" s="86"/>
      <c r="K553" s="86"/>
      <c r="L553" s="125"/>
      <c r="M553" s="86"/>
      <c r="N553" s="86"/>
    </row>
    <row r="554" spans="9:14" ht="15.75" customHeight="1">
      <c r="I554" s="86"/>
      <c r="J554" s="86"/>
      <c r="K554" s="86"/>
      <c r="L554" s="125"/>
      <c r="M554" s="86"/>
      <c r="N554" s="86"/>
    </row>
    <row r="555" spans="9:14" ht="15.75" customHeight="1">
      <c r="I555" s="86"/>
      <c r="J555" s="86"/>
      <c r="K555" s="86"/>
      <c r="L555" s="125"/>
      <c r="M555" s="86"/>
      <c r="N555" s="86"/>
    </row>
    <row r="556" spans="9:14" ht="15.75" customHeight="1">
      <c r="I556" s="86"/>
      <c r="J556" s="86"/>
      <c r="K556" s="86"/>
      <c r="L556" s="125"/>
      <c r="M556" s="86"/>
      <c r="N556" s="86"/>
    </row>
    <row r="557" spans="9:14" ht="15.75" customHeight="1">
      <c r="I557" s="86"/>
      <c r="J557" s="86"/>
      <c r="K557" s="86"/>
      <c r="L557" s="125"/>
      <c r="M557" s="86"/>
      <c r="N557" s="86"/>
    </row>
    <row r="558" spans="9:14" ht="15.75" customHeight="1">
      <c r="I558" s="86"/>
      <c r="J558" s="86"/>
      <c r="K558" s="86"/>
      <c r="L558" s="125"/>
      <c r="M558" s="86"/>
      <c r="N558" s="86"/>
    </row>
    <row r="559" spans="9:14" ht="15.75" customHeight="1">
      <c r="I559" s="86"/>
      <c r="J559" s="86"/>
      <c r="K559" s="86"/>
      <c r="L559" s="125"/>
      <c r="M559" s="86"/>
      <c r="N559" s="86"/>
    </row>
    <row r="560" spans="9:14" ht="15.75" customHeight="1">
      <c r="I560" s="86"/>
      <c r="J560" s="86"/>
      <c r="K560" s="86"/>
      <c r="L560" s="125"/>
      <c r="M560" s="86"/>
      <c r="N560" s="86"/>
    </row>
    <row r="561" spans="9:14" ht="15.75" customHeight="1">
      <c r="I561" s="86"/>
      <c r="J561" s="86"/>
      <c r="K561" s="86"/>
      <c r="L561" s="125"/>
      <c r="M561" s="86"/>
      <c r="N561" s="86"/>
    </row>
    <row r="562" spans="9:14" ht="15.75" customHeight="1">
      <c r="I562" s="86"/>
      <c r="J562" s="86"/>
      <c r="K562" s="86"/>
      <c r="L562" s="125"/>
      <c r="M562" s="86"/>
      <c r="N562" s="86"/>
    </row>
    <row r="563" spans="9:14" ht="15.75" customHeight="1">
      <c r="I563" s="86"/>
      <c r="J563" s="86"/>
      <c r="K563" s="86"/>
      <c r="L563" s="125"/>
      <c r="M563" s="86"/>
      <c r="N563" s="86"/>
    </row>
    <row r="564" spans="9:14" ht="15.75" customHeight="1">
      <c r="I564" s="86"/>
      <c r="J564" s="86"/>
      <c r="K564" s="86"/>
      <c r="L564" s="125"/>
      <c r="M564" s="86"/>
      <c r="N564" s="86"/>
    </row>
    <row r="565" spans="9:14" ht="15.75" customHeight="1">
      <c r="I565" s="86"/>
      <c r="J565" s="86"/>
      <c r="K565" s="86"/>
      <c r="L565" s="125"/>
      <c r="M565" s="86"/>
      <c r="N565" s="86"/>
    </row>
    <row r="566" spans="9:14" ht="15.75" customHeight="1">
      <c r="I566" s="86"/>
      <c r="J566" s="86"/>
      <c r="K566" s="86"/>
      <c r="L566" s="125"/>
      <c r="M566" s="86"/>
      <c r="N566" s="86"/>
    </row>
    <row r="567" spans="9:14" ht="15.75" customHeight="1">
      <c r="I567" s="86"/>
      <c r="J567" s="86"/>
      <c r="K567" s="86"/>
      <c r="L567" s="125"/>
      <c r="M567" s="86"/>
      <c r="N567" s="86"/>
    </row>
    <row r="568" spans="9:14" ht="15.75" customHeight="1">
      <c r="I568" s="86"/>
      <c r="J568" s="86"/>
      <c r="K568" s="86"/>
      <c r="L568" s="125"/>
      <c r="M568" s="86"/>
      <c r="N568" s="86"/>
    </row>
    <row r="569" spans="9:14" ht="15.75" customHeight="1">
      <c r="I569" s="86"/>
      <c r="J569" s="86"/>
      <c r="K569" s="86"/>
      <c r="L569" s="125"/>
      <c r="M569" s="86"/>
      <c r="N569" s="86"/>
    </row>
    <row r="570" spans="9:14" ht="15.75" customHeight="1">
      <c r="I570" s="86"/>
      <c r="J570" s="86"/>
      <c r="K570" s="86"/>
      <c r="L570" s="125"/>
      <c r="M570" s="86"/>
      <c r="N570" s="86"/>
    </row>
    <row r="571" spans="9:14" ht="15.75" customHeight="1">
      <c r="I571" s="86"/>
      <c r="J571" s="86"/>
      <c r="K571" s="86"/>
      <c r="L571" s="125"/>
      <c r="M571" s="86"/>
      <c r="N571" s="86"/>
    </row>
    <row r="572" spans="9:14" ht="15.75" customHeight="1">
      <c r="I572" s="86"/>
      <c r="J572" s="86"/>
      <c r="K572" s="86"/>
      <c r="L572" s="125"/>
      <c r="M572" s="86"/>
      <c r="N572" s="86"/>
    </row>
    <row r="573" spans="9:14" ht="15.75" customHeight="1">
      <c r="I573" s="86"/>
      <c r="J573" s="86"/>
      <c r="K573" s="86"/>
      <c r="L573" s="125"/>
      <c r="M573" s="86"/>
      <c r="N573" s="86"/>
    </row>
    <row r="574" spans="9:14" ht="15.75" customHeight="1">
      <c r="I574" s="86"/>
      <c r="J574" s="86"/>
      <c r="K574" s="86"/>
      <c r="L574" s="125"/>
      <c r="M574" s="86"/>
      <c r="N574" s="86"/>
    </row>
    <row r="575" spans="9:14" ht="15.75" customHeight="1">
      <c r="I575" s="86"/>
      <c r="J575" s="86"/>
      <c r="K575" s="86"/>
      <c r="L575" s="125"/>
      <c r="M575" s="86"/>
      <c r="N575" s="86"/>
    </row>
    <row r="576" spans="9:14" ht="15.75" customHeight="1">
      <c r="I576" s="86"/>
      <c r="J576" s="86"/>
      <c r="K576" s="86"/>
      <c r="L576" s="125"/>
      <c r="M576" s="86"/>
      <c r="N576" s="86"/>
    </row>
    <row r="577" spans="9:14" ht="15.75" customHeight="1">
      <c r="I577" s="86"/>
      <c r="J577" s="86"/>
      <c r="K577" s="86"/>
      <c r="L577" s="125"/>
      <c r="M577" s="86"/>
      <c r="N577" s="86"/>
    </row>
    <row r="578" spans="9:14" ht="15.75" customHeight="1">
      <c r="I578" s="86"/>
      <c r="J578" s="86"/>
      <c r="K578" s="86"/>
      <c r="L578" s="125"/>
      <c r="M578" s="86"/>
      <c r="N578" s="86"/>
    </row>
    <row r="579" spans="9:14" ht="15.75" customHeight="1">
      <c r="I579" s="86"/>
      <c r="J579" s="86"/>
      <c r="K579" s="86"/>
      <c r="L579" s="125"/>
      <c r="M579" s="86"/>
      <c r="N579" s="86"/>
    </row>
    <row r="580" spans="9:14" ht="15.75" customHeight="1">
      <c r="I580" s="86"/>
      <c r="J580" s="86"/>
      <c r="K580" s="86"/>
      <c r="L580" s="125"/>
      <c r="M580" s="86"/>
      <c r="N580" s="86"/>
    </row>
    <row r="581" spans="9:14" ht="15.75" customHeight="1">
      <c r="I581" s="86"/>
      <c r="J581" s="86"/>
      <c r="K581" s="86"/>
      <c r="L581" s="125"/>
      <c r="M581" s="86"/>
      <c r="N581" s="86"/>
    </row>
    <row r="582" spans="9:14" ht="15.75" customHeight="1">
      <c r="I582" s="86"/>
      <c r="J582" s="86"/>
      <c r="K582" s="86"/>
      <c r="L582" s="125"/>
      <c r="M582" s="86"/>
      <c r="N582" s="86"/>
    </row>
    <row r="583" spans="9:14" ht="15.75" customHeight="1">
      <c r="I583" s="86"/>
      <c r="J583" s="86"/>
      <c r="K583" s="86"/>
      <c r="L583" s="125"/>
      <c r="M583" s="86"/>
      <c r="N583" s="86"/>
    </row>
    <row r="584" spans="9:14" ht="15.75" customHeight="1">
      <c r="I584" s="86"/>
      <c r="J584" s="86"/>
      <c r="K584" s="86"/>
      <c r="L584" s="125"/>
      <c r="M584" s="86"/>
      <c r="N584" s="86"/>
    </row>
    <row r="585" spans="9:14" ht="15.75" customHeight="1">
      <c r="I585" s="86"/>
      <c r="J585" s="86"/>
      <c r="K585" s="86"/>
      <c r="L585" s="125"/>
      <c r="M585" s="86"/>
      <c r="N585" s="86"/>
    </row>
    <row r="586" spans="9:14" ht="15.75" customHeight="1">
      <c r="I586" s="86"/>
      <c r="J586" s="86"/>
      <c r="K586" s="86"/>
      <c r="L586" s="125"/>
      <c r="M586" s="86"/>
      <c r="N586" s="86"/>
    </row>
    <row r="587" spans="9:14" ht="15.75" customHeight="1">
      <c r="I587" s="86"/>
      <c r="J587" s="86"/>
      <c r="K587" s="86"/>
      <c r="L587" s="125"/>
      <c r="M587" s="86"/>
      <c r="N587" s="86"/>
    </row>
    <row r="588" spans="9:14" ht="15.75" customHeight="1">
      <c r="I588" s="86"/>
      <c r="J588" s="86"/>
      <c r="K588" s="86"/>
      <c r="L588" s="125"/>
      <c r="M588" s="86"/>
      <c r="N588" s="86"/>
    </row>
    <row r="589" spans="9:14" ht="15.75" customHeight="1">
      <c r="I589" s="86"/>
      <c r="J589" s="86"/>
      <c r="K589" s="86"/>
      <c r="L589" s="125"/>
      <c r="M589" s="86"/>
      <c r="N589" s="86"/>
    </row>
    <row r="590" spans="9:14" ht="15.75" customHeight="1">
      <c r="I590" s="86"/>
      <c r="J590" s="86"/>
      <c r="K590" s="86"/>
      <c r="L590" s="125"/>
      <c r="M590" s="86"/>
      <c r="N590" s="86"/>
    </row>
    <row r="591" spans="9:14" ht="15.75" customHeight="1">
      <c r="I591" s="86"/>
      <c r="J591" s="86"/>
      <c r="K591" s="86"/>
      <c r="L591" s="125"/>
      <c r="M591" s="86"/>
      <c r="N591" s="86"/>
    </row>
    <row r="592" spans="9:14" ht="15.75" customHeight="1">
      <c r="I592" s="86"/>
      <c r="J592" s="86"/>
      <c r="K592" s="86"/>
      <c r="L592" s="125"/>
      <c r="M592" s="86"/>
      <c r="N592" s="86"/>
    </row>
    <row r="593" spans="9:14" ht="15.75" customHeight="1">
      <c r="I593" s="86"/>
      <c r="J593" s="86"/>
      <c r="K593" s="86"/>
      <c r="L593" s="125"/>
      <c r="M593" s="86"/>
      <c r="N593" s="86"/>
    </row>
    <row r="594" spans="9:14" ht="15.75" customHeight="1">
      <c r="I594" s="86"/>
      <c r="J594" s="86"/>
      <c r="K594" s="86"/>
      <c r="L594" s="125"/>
      <c r="M594" s="86"/>
      <c r="N594" s="86"/>
    </row>
    <row r="595" spans="9:14" ht="15.75" customHeight="1">
      <c r="I595" s="86"/>
      <c r="J595" s="86"/>
      <c r="K595" s="86"/>
      <c r="L595" s="125"/>
      <c r="M595" s="86"/>
      <c r="N595" s="86"/>
    </row>
    <row r="596" spans="9:14" ht="15.75" customHeight="1">
      <c r="I596" s="86"/>
      <c r="J596" s="86"/>
      <c r="K596" s="86"/>
      <c r="L596" s="125"/>
      <c r="M596" s="86"/>
      <c r="N596" s="86"/>
    </row>
    <row r="597" spans="9:14" ht="15.75" customHeight="1">
      <c r="I597" s="86"/>
      <c r="J597" s="86"/>
      <c r="K597" s="86"/>
      <c r="L597" s="125"/>
      <c r="M597" s="86"/>
      <c r="N597" s="86"/>
    </row>
    <row r="598" spans="9:14" ht="15.75" customHeight="1">
      <c r="I598" s="86"/>
      <c r="J598" s="86"/>
      <c r="K598" s="86"/>
      <c r="L598" s="125"/>
      <c r="M598" s="86"/>
      <c r="N598" s="86"/>
    </row>
    <row r="599" spans="9:14" ht="15.75" customHeight="1">
      <c r="I599" s="86"/>
      <c r="J599" s="86"/>
      <c r="K599" s="86"/>
      <c r="L599" s="125"/>
      <c r="M599" s="86"/>
      <c r="N599" s="86"/>
    </row>
    <row r="600" spans="9:14" ht="15.75" customHeight="1">
      <c r="I600" s="86"/>
      <c r="J600" s="86"/>
      <c r="K600" s="86"/>
      <c r="L600" s="125"/>
      <c r="M600" s="86"/>
      <c r="N600" s="86"/>
    </row>
    <row r="601" spans="9:14" ht="15.75" customHeight="1">
      <c r="I601" s="86"/>
      <c r="J601" s="86"/>
      <c r="K601" s="86"/>
      <c r="L601" s="125"/>
      <c r="M601" s="86"/>
      <c r="N601" s="86"/>
    </row>
    <row r="602" spans="9:14" ht="15.75" customHeight="1">
      <c r="I602" s="86"/>
      <c r="J602" s="86"/>
      <c r="K602" s="86"/>
      <c r="L602" s="125"/>
      <c r="M602" s="86"/>
      <c r="N602" s="86"/>
    </row>
    <row r="603" spans="9:14" ht="15.75" customHeight="1">
      <c r="I603" s="86"/>
      <c r="J603" s="86"/>
      <c r="K603" s="86"/>
      <c r="L603" s="125"/>
      <c r="M603" s="86"/>
      <c r="N603" s="86"/>
    </row>
    <row r="604" spans="9:14" ht="15.75" customHeight="1">
      <c r="I604" s="86"/>
      <c r="J604" s="86"/>
      <c r="K604" s="86"/>
      <c r="L604" s="125"/>
      <c r="M604" s="86"/>
      <c r="N604" s="86"/>
    </row>
    <row r="605" spans="9:14" ht="15.75" customHeight="1">
      <c r="I605" s="86"/>
      <c r="J605" s="86"/>
      <c r="K605" s="86"/>
      <c r="L605" s="125"/>
      <c r="M605" s="86"/>
      <c r="N605" s="86"/>
    </row>
    <row r="606" spans="9:14" ht="15.75" customHeight="1">
      <c r="I606" s="86"/>
      <c r="J606" s="86"/>
      <c r="K606" s="86"/>
      <c r="L606" s="125"/>
      <c r="M606" s="86"/>
      <c r="N606" s="86"/>
    </row>
    <row r="607" spans="9:14" ht="15.75" customHeight="1">
      <c r="I607" s="86"/>
      <c r="J607" s="86"/>
      <c r="K607" s="86"/>
      <c r="L607" s="125"/>
      <c r="M607" s="86"/>
      <c r="N607" s="86"/>
    </row>
    <row r="608" spans="9:14" ht="15.75" customHeight="1">
      <c r="I608" s="86"/>
      <c r="J608" s="86"/>
      <c r="K608" s="86"/>
      <c r="L608" s="125"/>
      <c r="M608" s="86"/>
      <c r="N608" s="86"/>
    </row>
    <row r="609" spans="9:14" ht="15.75" customHeight="1">
      <c r="I609" s="86"/>
      <c r="J609" s="86"/>
      <c r="K609" s="86"/>
      <c r="L609" s="125"/>
      <c r="M609" s="86"/>
      <c r="N609" s="86"/>
    </row>
    <row r="610" spans="9:14" ht="15.75" customHeight="1">
      <c r="I610" s="86"/>
      <c r="J610" s="86"/>
      <c r="K610" s="86"/>
      <c r="L610" s="125"/>
      <c r="M610" s="86"/>
      <c r="N610" s="86"/>
    </row>
    <row r="611" spans="9:14" ht="15.75" customHeight="1">
      <c r="I611" s="86"/>
      <c r="J611" s="86"/>
      <c r="K611" s="86"/>
      <c r="L611" s="125"/>
      <c r="M611" s="86"/>
      <c r="N611" s="86"/>
    </row>
    <row r="612" spans="9:14" ht="15.75" customHeight="1">
      <c r="I612" s="86"/>
      <c r="J612" s="86"/>
      <c r="K612" s="86"/>
      <c r="L612" s="125"/>
      <c r="M612" s="86"/>
      <c r="N612" s="86"/>
    </row>
    <row r="613" spans="9:14" ht="15.75" customHeight="1">
      <c r="I613" s="86"/>
      <c r="J613" s="86"/>
      <c r="K613" s="86"/>
      <c r="L613" s="125"/>
      <c r="M613" s="86"/>
      <c r="N613" s="86"/>
    </row>
    <row r="614" spans="9:14" ht="15.75" customHeight="1">
      <c r="I614" s="86"/>
      <c r="J614" s="86"/>
      <c r="K614" s="86"/>
      <c r="L614" s="125"/>
      <c r="M614" s="86"/>
      <c r="N614" s="86"/>
    </row>
    <row r="615" spans="9:14" ht="15.75" customHeight="1">
      <c r="I615" s="86"/>
      <c r="J615" s="86"/>
      <c r="K615" s="86"/>
      <c r="L615" s="125"/>
      <c r="M615" s="86"/>
      <c r="N615" s="86"/>
    </row>
    <row r="616" spans="9:14" ht="15.75" customHeight="1">
      <c r="I616" s="86"/>
      <c r="J616" s="86"/>
      <c r="K616" s="86"/>
      <c r="L616" s="125"/>
      <c r="M616" s="86"/>
      <c r="N616" s="86"/>
    </row>
    <row r="617" spans="9:14" ht="15.75" customHeight="1">
      <c r="I617" s="86"/>
      <c r="J617" s="86"/>
      <c r="K617" s="86"/>
      <c r="L617" s="125"/>
      <c r="M617" s="86"/>
      <c r="N617" s="86"/>
    </row>
    <row r="618" spans="9:14" ht="15.75" customHeight="1">
      <c r="I618" s="86"/>
      <c r="J618" s="86"/>
      <c r="K618" s="86"/>
      <c r="L618" s="125"/>
      <c r="M618" s="86"/>
      <c r="N618" s="86"/>
    </row>
    <row r="619" spans="9:14" ht="15.75" customHeight="1">
      <c r="I619" s="86"/>
      <c r="J619" s="86"/>
      <c r="K619" s="86"/>
      <c r="L619" s="125"/>
      <c r="M619" s="86"/>
      <c r="N619" s="86"/>
    </row>
    <row r="620" spans="9:14" ht="15.75" customHeight="1">
      <c r="I620" s="86"/>
      <c r="J620" s="86"/>
      <c r="K620" s="86"/>
      <c r="L620" s="125"/>
      <c r="M620" s="86"/>
      <c r="N620" s="86"/>
    </row>
    <row r="621" spans="9:14" ht="15.75" customHeight="1">
      <c r="I621" s="86"/>
      <c r="J621" s="86"/>
      <c r="K621" s="86"/>
      <c r="L621" s="125"/>
      <c r="M621" s="86"/>
      <c r="N621" s="86"/>
    </row>
    <row r="622" spans="9:14" ht="15.75" customHeight="1">
      <c r="I622" s="86"/>
      <c r="J622" s="86"/>
      <c r="K622" s="86"/>
      <c r="L622" s="125"/>
      <c r="M622" s="86"/>
      <c r="N622" s="86"/>
    </row>
    <row r="623" spans="9:14" ht="15.75" customHeight="1">
      <c r="I623" s="86"/>
      <c r="J623" s="86"/>
      <c r="K623" s="86"/>
      <c r="L623" s="125"/>
      <c r="M623" s="86"/>
      <c r="N623" s="86"/>
    </row>
    <row r="624" spans="9:14" ht="15.75" customHeight="1">
      <c r="I624" s="86"/>
      <c r="J624" s="86"/>
      <c r="K624" s="86"/>
      <c r="L624" s="125"/>
      <c r="M624" s="86"/>
      <c r="N624" s="86"/>
    </row>
    <row r="625" spans="9:14" ht="15.75" customHeight="1">
      <c r="I625" s="86"/>
      <c r="J625" s="86"/>
      <c r="K625" s="86"/>
      <c r="L625" s="125"/>
      <c r="M625" s="86"/>
      <c r="N625" s="86"/>
    </row>
    <row r="626" spans="9:14" ht="15.75" customHeight="1">
      <c r="I626" s="86"/>
      <c r="J626" s="86"/>
      <c r="K626" s="86"/>
      <c r="L626" s="125"/>
      <c r="M626" s="86"/>
      <c r="N626" s="86"/>
    </row>
    <row r="627" spans="9:14" ht="15.75" customHeight="1">
      <c r="I627" s="86"/>
      <c r="J627" s="86"/>
      <c r="K627" s="86"/>
      <c r="L627" s="125"/>
      <c r="M627" s="86"/>
      <c r="N627" s="86"/>
    </row>
    <row r="628" spans="9:14" ht="15.75" customHeight="1">
      <c r="I628" s="86"/>
      <c r="J628" s="86"/>
      <c r="K628" s="86"/>
      <c r="L628" s="125"/>
      <c r="M628" s="86"/>
      <c r="N628" s="86"/>
    </row>
    <row r="629" spans="9:14" ht="15.75" customHeight="1">
      <c r="I629" s="86"/>
      <c r="J629" s="86"/>
      <c r="K629" s="86"/>
      <c r="L629" s="125"/>
      <c r="M629" s="86"/>
      <c r="N629" s="86"/>
    </row>
    <row r="630" spans="9:14" ht="15.75" customHeight="1">
      <c r="I630" s="86"/>
      <c r="J630" s="86"/>
      <c r="K630" s="86"/>
      <c r="L630" s="125"/>
      <c r="M630" s="86"/>
      <c r="N630" s="86"/>
    </row>
    <row r="631" spans="9:14" ht="15.75" customHeight="1">
      <c r="I631" s="86"/>
      <c r="J631" s="86"/>
      <c r="K631" s="86"/>
      <c r="L631" s="125"/>
      <c r="M631" s="86"/>
      <c r="N631" s="86"/>
    </row>
    <row r="632" spans="9:14" ht="15.75" customHeight="1">
      <c r="I632" s="86"/>
      <c r="J632" s="86"/>
      <c r="K632" s="86"/>
      <c r="L632" s="125"/>
      <c r="M632" s="86"/>
      <c r="N632" s="86"/>
    </row>
    <row r="633" spans="9:14" ht="15.75" customHeight="1">
      <c r="I633" s="86"/>
      <c r="J633" s="86"/>
      <c r="K633" s="86"/>
      <c r="L633" s="125"/>
      <c r="M633" s="86"/>
      <c r="N633" s="86"/>
    </row>
    <row r="634" spans="9:14" ht="15.75" customHeight="1">
      <c r="I634" s="86"/>
      <c r="J634" s="86"/>
      <c r="K634" s="86"/>
      <c r="L634" s="125"/>
      <c r="M634" s="86"/>
      <c r="N634" s="86"/>
    </row>
    <row r="635" spans="9:14" ht="15.75" customHeight="1">
      <c r="I635" s="86"/>
      <c r="J635" s="86"/>
      <c r="K635" s="86"/>
      <c r="L635" s="125"/>
      <c r="M635" s="86"/>
      <c r="N635" s="86"/>
    </row>
    <row r="636" spans="9:14" ht="15.75" customHeight="1">
      <c r="I636" s="86"/>
      <c r="J636" s="86"/>
      <c r="K636" s="86"/>
      <c r="L636" s="125"/>
      <c r="M636" s="86"/>
      <c r="N636" s="86"/>
    </row>
    <row r="637" spans="9:14" ht="15.75" customHeight="1">
      <c r="I637" s="86"/>
      <c r="J637" s="86"/>
      <c r="K637" s="86"/>
      <c r="L637" s="125"/>
      <c r="M637" s="86"/>
      <c r="N637" s="86"/>
    </row>
    <row r="638" spans="9:14" ht="15.75" customHeight="1">
      <c r="I638" s="86"/>
      <c r="J638" s="86"/>
      <c r="K638" s="86"/>
      <c r="L638" s="125"/>
      <c r="M638" s="86"/>
      <c r="N638" s="86"/>
    </row>
    <row r="639" spans="9:14" ht="15.75" customHeight="1">
      <c r="I639" s="86"/>
      <c r="J639" s="86"/>
      <c r="K639" s="86"/>
      <c r="L639" s="125"/>
      <c r="M639" s="86"/>
      <c r="N639" s="86"/>
    </row>
    <row r="640" spans="9:14" ht="15.75" customHeight="1">
      <c r="I640" s="86"/>
      <c r="J640" s="86"/>
      <c r="K640" s="86"/>
      <c r="L640" s="125"/>
      <c r="M640" s="86"/>
      <c r="N640" s="86"/>
    </row>
    <row r="641" spans="9:14" ht="15.75" customHeight="1">
      <c r="I641" s="86"/>
      <c r="J641" s="86"/>
      <c r="K641" s="86"/>
      <c r="L641" s="125"/>
      <c r="M641" s="86"/>
      <c r="N641" s="86"/>
    </row>
    <row r="642" spans="9:14" ht="15.75" customHeight="1">
      <c r="I642" s="86"/>
      <c r="J642" s="86"/>
      <c r="K642" s="86"/>
      <c r="L642" s="125"/>
      <c r="M642" s="86"/>
      <c r="N642" s="86"/>
    </row>
    <row r="643" spans="9:14" ht="15.75" customHeight="1">
      <c r="I643" s="86"/>
      <c r="J643" s="86"/>
      <c r="K643" s="86"/>
      <c r="L643" s="125"/>
      <c r="M643" s="86"/>
      <c r="N643" s="86"/>
    </row>
    <row r="644" spans="9:14" ht="15.75" customHeight="1">
      <c r="I644" s="86"/>
      <c r="J644" s="86"/>
      <c r="K644" s="86"/>
      <c r="L644" s="125"/>
      <c r="M644" s="86"/>
      <c r="N644" s="86"/>
    </row>
    <row r="645" spans="9:14" ht="15.75" customHeight="1">
      <c r="I645" s="86"/>
      <c r="J645" s="86"/>
      <c r="K645" s="86"/>
      <c r="L645" s="125"/>
      <c r="M645" s="86"/>
      <c r="N645" s="86"/>
    </row>
    <row r="646" spans="9:14" ht="15.75" customHeight="1">
      <c r="I646" s="86"/>
      <c r="J646" s="86"/>
      <c r="K646" s="86"/>
      <c r="L646" s="125"/>
      <c r="M646" s="86"/>
      <c r="N646" s="86"/>
    </row>
    <row r="647" spans="9:14" ht="15.75" customHeight="1">
      <c r="I647" s="86"/>
      <c r="J647" s="86"/>
      <c r="K647" s="86"/>
      <c r="L647" s="125"/>
      <c r="M647" s="86"/>
      <c r="N647" s="86"/>
    </row>
    <row r="648" spans="9:14" ht="15.75" customHeight="1">
      <c r="I648" s="86"/>
      <c r="J648" s="86"/>
      <c r="K648" s="86"/>
      <c r="L648" s="125"/>
      <c r="M648" s="86"/>
      <c r="N648" s="86"/>
    </row>
    <row r="649" spans="9:14" ht="15.75" customHeight="1">
      <c r="I649" s="86"/>
      <c r="J649" s="86"/>
      <c r="K649" s="86"/>
      <c r="L649" s="125"/>
      <c r="M649" s="86"/>
      <c r="N649" s="86"/>
    </row>
    <row r="650" spans="9:14" ht="15.75" customHeight="1">
      <c r="I650" s="86"/>
      <c r="J650" s="86"/>
      <c r="K650" s="86"/>
      <c r="L650" s="125"/>
      <c r="M650" s="86"/>
      <c r="N650" s="86"/>
    </row>
    <row r="651" spans="9:14" ht="15.75" customHeight="1">
      <c r="I651" s="86"/>
      <c r="J651" s="86"/>
      <c r="K651" s="86"/>
      <c r="L651" s="125"/>
      <c r="M651" s="86"/>
      <c r="N651" s="86"/>
    </row>
    <row r="652" spans="9:14" ht="15.75" customHeight="1">
      <c r="I652" s="86"/>
      <c r="J652" s="86"/>
      <c r="K652" s="86"/>
      <c r="L652" s="125"/>
      <c r="M652" s="86"/>
      <c r="N652" s="86"/>
    </row>
    <row r="653" spans="9:14" ht="15.75" customHeight="1">
      <c r="I653" s="86"/>
      <c r="J653" s="86"/>
      <c r="K653" s="86"/>
      <c r="L653" s="125"/>
      <c r="M653" s="86"/>
      <c r="N653" s="86"/>
    </row>
    <row r="654" spans="9:14" ht="15.75" customHeight="1">
      <c r="I654" s="86"/>
      <c r="J654" s="86"/>
      <c r="K654" s="86"/>
      <c r="L654" s="125"/>
      <c r="M654" s="86"/>
      <c r="N654" s="86"/>
    </row>
    <row r="655" spans="9:14" ht="15.75" customHeight="1">
      <c r="I655" s="86"/>
      <c r="J655" s="86"/>
      <c r="K655" s="86"/>
      <c r="L655" s="125"/>
      <c r="M655" s="86"/>
      <c r="N655" s="86"/>
    </row>
    <row r="656" spans="9:14" ht="15.75" customHeight="1">
      <c r="I656" s="86"/>
      <c r="J656" s="86"/>
      <c r="K656" s="86"/>
      <c r="L656" s="125"/>
      <c r="M656" s="86"/>
      <c r="N656" s="86"/>
    </row>
    <row r="657" spans="9:14" ht="15.75" customHeight="1">
      <c r="I657" s="86"/>
      <c r="J657" s="86"/>
      <c r="K657" s="86"/>
      <c r="L657" s="125"/>
      <c r="M657" s="86"/>
      <c r="N657" s="86"/>
    </row>
    <row r="658" spans="9:14" ht="15.75" customHeight="1">
      <c r="I658" s="86"/>
      <c r="J658" s="86"/>
      <c r="K658" s="86"/>
      <c r="L658" s="125"/>
      <c r="M658" s="86"/>
      <c r="N658" s="86"/>
    </row>
    <row r="659" spans="9:14" ht="15.75" customHeight="1">
      <c r="I659" s="86"/>
      <c r="J659" s="86"/>
      <c r="K659" s="86"/>
      <c r="L659" s="125"/>
      <c r="M659" s="86"/>
      <c r="N659" s="86"/>
    </row>
    <row r="660" spans="9:14" ht="15.75" customHeight="1">
      <c r="I660" s="86"/>
      <c r="J660" s="86"/>
      <c r="K660" s="86"/>
      <c r="L660" s="125"/>
      <c r="M660" s="86"/>
      <c r="N660" s="86"/>
    </row>
    <row r="661" spans="9:14" ht="15.75" customHeight="1">
      <c r="I661" s="86"/>
      <c r="J661" s="86"/>
      <c r="K661" s="86"/>
      <c r="L661" s="125"/>
      <c r="M661" s="86"/>
      <c r="N661" s="86"/>
    </row>
    <row r="662" spans="9:14" ht="15.75" customHeight="1">
      <c r="I662" s="86"/>
      <c r="J662" s="86"/>
      <c r="K662" s="86"/>
      <c r="L662" s="125"/>
      <c r="M662" s="86"/>
      <c r="N662" s="86"/>
    </row>
    <row r="663" spans="9:14" ht="15.75" customHeight="1">
      <c r="I663" s="86"/>
      <c r="J663" s="86"/>
      <c r="K663" s="86"/>
      <c r="L663" s="125"/>
      <c r="M663" s="86"/>
      <c r="N663" s="86"/>
    </row>
    <row r="664" spans="9:14" ht="15.75" customHeight="1">
      <c r="I664" s="86"/>
      <c r="J664" s="86"/>
      <c r="K664" s="86"/>
      <c r="L664" s="125"/>
      <c r="M664" s="86"/>
      <c r="N664" s="86"/>
    </row>
    <row r="665" spans="9:14" ht="15.75" customHeight="1">
      <c r="I665" s="86"/>
      <c r="J665" s="86"/>
      <c r="K665" s="86"/>
      <c r="L665" s="125"/>
      <c r="M665" s="86"/>
      <c r="N665" s="86"/>
    </row>
    <row r="666" spans="9:14" ht="15.75" customHeight="1">
      <c r="I666" s="86"/>
      <c r="J666" s="86"/>
      <c r="K666" s="86"/>
      <c r="L666" s="125"/>
      <c r="M666" s="86"/>
      <c r="N666" s="86"/>
    </row>
    <row r="667" spans="9:14" ht="15.75" customHeight="1">
      <c r="I667" s="86"/>
      <c r="J667" s="86"/>
      <c r="K667" s="86"/>
      <c r="L667" s="125"/>
      <c r="M667" s="86"/>
      <c r="N667" s="86"/>
    </row>
    <row r="668" spans="9:14" ht="15.75" customHeight="1">
      <c r="I668" s="86"/>
      <c r="J668" s="86"/>
      <c r="K668" s="86"/>
      <c r="L668" s="125"/>
      <c r="M668" s="86"/>
      <c r="N668" s="86"/>
    </row>
    <row r="669" spans="9:14" ht="15.75" customHeight="1">
      <c r="I669" s="86"/>
      <c r="J669" s="86"/>
      <c r="K669" s="86"/>
      <c r="L669" s="125"/>
      <c r="M669" s="86"/>
      <c r="N669" s="86"/>
    </row>
    <row r="670" spans="9:14" ht="15.75" customHeight="1">
      <c r="I670" s="86"/>
      <c r="J670" s="86"/>
      <c r="K670" s="86"/>
      <c r="L670" s="125"/>
      <c r="M670" s="86"/>
      <c r="N670" s="86"/>
    </row>
    <row r="671" spans="9:14" ht="15.75" customHeight="1">
      <c r="I671" s="86"/>
      <c r="J671" s="86"/>
      <c r="K671" s="86"/>
      <c r="L671" s="125"/>
      <c r="M671" s="86"/>
      <c r="N671" s="86"/>
    </row>
    <row r="672" spans="9:14" ht="15.75" customHeight="1">
      <c r="I672" s="86"/>
      <c r="J672" s="86"/>
      <c r="K672" s="86"/>
      <c r="L672" s="125"/>
      <c r="M672" s="86"/>
      <c r="N672" s="86"/>
    </row>
    <row r="673" spans="9:14" ht="15.75" customHeight="1">
      <c r="I673" s="86"/>
      <c r="J673" s="86"/>
      <c r="K673" s="86"/>
      <c r="L673" s="125"/>
      <c r="M673" s="86"/>
      <c r="N673" s="86"/>
    </row>
    <row r="674" spans="9:14" ht="15.75" customHeight="1">
      <c r="I674" s="86"/>
      <c r="J674" s="86"/>
      <c r="K674" s="86"/>
      <c r="L674" s="125"/>
      <c r="M674" s="86"/>
      <c r="N674" s="86"/>
    </row>
    <row r="675" spans="9:14" ht="15.75" customHeight="1">
      <c r="I675" s="86"/>
      <c r="J675" s="86"/>
      <c r="K675" s="86"/>
      <c r="L675" s="125"/>
      <c r="M675" s="86"/>
      <c r="N675" s="86"/>
    </row>
    <row r="676" spans="9:14" ht="15.75" customHeight="1">
      <c r="I676" s="86"/>
      <c r="J676" s="86"/>
      <c r="K676" s="86"/>
      <c r="L676" s="125"/>
      <c r="M676" s="86"/>
      <c r="N676" s="86"/>
    </row>
    <row r="677" spans="9:14" ht="15.75" customHeight="1">
      <c r="I677" s="86"/>
      <c r="J677" s="86"/>
      <c r="K677" s="86"/>
      <c r="L677" s="125"/>
      <c r="M677" s="86"/>
      <c r="N677" s="86"/>
    </row>
    <row r="678" spans="9:14" ht="15.75" customHeight="1">
      <c r="I678" s="86"/>
      <c r="J678" s="86"/>
      <c r="K678" s="86"/>
      <c r="L678" s="125"/>
      <c r="M678" s="86"/>
      <c r="N678" s="86"/>
    </row>
    <row r="679" spans="9:14" ht="15.75" customHeight="1">
      <c r="I679" s="86"/>
      <c r="J679" s="86"/>
      <c r="K679" s="86"/>
      <c r="L679" s="125"/>
      <c r="M679" s="86"/>
      <c r="N679" s="86"/>
    </row>
    <row r="680" spans="9:14" ht="15.75" customHeight="1">
      <c r="I680" s="86"/>
      <c r="J680" s="86"/>
      <c r="K680" s="86"/>
      <c r="L680" s="125"/>
      <c r="M680" s="86"/>
      <c r="N680" s="86"/>
    </row>
    <row r="681" spans="9:14" ht="15.75" customHeight="1">
      <c r="I681" s="86"/>
      <c r="J681" s="86"/>
      <c r="K681" s="86"/>
      <c r="L681" s="125"/>
      <c r="M681" s="86"/>
      <c r="N681" s="86"/>
    </row>
    <row r="682" spans="9:14" ht="15.75" customHeight="1">
      <c r="I682" s="86"/>
      <c r="J682" s="86"/>
      <c r="K682" s="86"/>
      <c r="L682" s="125"/>
      <c r="M682" s="86"/>
      <c r="N682" s="86"/>
    </row>
    <row r="683" spans="9:14" ht="15.75" customHeight="1">
      <c r="I683" s="86"/>
      <c r="J683" s="86"/>
      <c r="K683" s="86"/>
      <c r="L683" s="125"/>
      <c r="M683" s="86"/>
      <c r="N683" s="86"/>
    </row>
    <row r="684" spans="9:14" ht="15.75" customHeight="1">
      <c r="I684" s="86"/>
      <c r="J684" s="86"/>
      <c r="K684" s="86"/>
      <c r="L684" s="125"/>
      <c r="M684" s="86"/>
      <c r="N684" s="86"/>
    </row>
    <row r="685" spans="9:14" ht="15.75" customHeight="1">
      <c r="I685" s="86"/>
      <c r="J685" s="86"/>
      <c r="K685" s="86"/>
      <c r="L685" s="125"/>
      <c r="M685" s="86"/>
      <c r="N685" s="86"/>
    </row>
    <row r="686" spans="9:14" ht="15.75" customHeight="1">
      <c r="I686" s="86"/>
      <c r="J686" s="86"/>
      <c r="K686" s="86"/>
      <c r="L686" s="125"/>
      <c r="M686" s="86"/>
      <c r="N686" s="86"/>
    </row>
    <row r="687" spans="9:14" ht="15.75" customHeight="1">
      <c r="I687" s="86"/>
      <c r="J687" s="86"/>
      <c r="K687" s="86"/>
      <c r="L687" s="125"/>
      <c r="M687" s="86"/>
      <c r="N687" s="86"/>
    </row>
    <row r="688" spans="9:14" ht="15.75" customHeight="1">
      <c r="I688" s="86"/>
      <c r="J688" s="86"/>
      <c r="K688" s="86"/>
      <c r="L688" s="125"/>
      <c r="M688" s="86"/>
      <c r="N688" s="86"/>
    </row>
    <row r="689" spans="9:14" ht="15.75" customHeight="1">
      <c r="I689" s="86"/>
      <c r="J689" s="86"/>
      <c r="K689" s="86"/>
      <c r="L689" s="125"/>
      <c r="M689" s="86"/>
      <c r="N689" s="86"/>
    </row>
    <row r="690" spans="9:14" ht="15.75" customHeight="1">
      <c r="I690" s="86"/>
      <c r="J690" s="86"/>
      <c r="K690" s="86"/>
      <c r="L690" s="125"/>
      <c r="M690" s="86"/>
      <c r="N690" s="86"/>
    </row>
    <row r="691" spans="9:14" ht="15.75" customHeight="1">
      <c r="I691" s="86"/>
      <c r="J691" s="86"/>
      <c r="K691" s="86"/>
      <c r="L691" s="125"/>
      <c r="M691" s="86"/>
      <c r="N691" s="86"/>
    </row>
    <row r="692" spans="9:14" ht="15.75" customHeight="1">
      <c r="I692" s="86"/>
      <c r="J692" s="86"/>
      <c r="K692" s="86"/>
      <c r="L692" s="125"/>
      <c r="M692" s="86"/>
      <c r="N692" s="86"/>
    </row>
    <row r="693" spans="9:14" ht="15.75" customHeight="1">
      <c r="I693" s="86"/>
      <c r="J693" s="86"/>
      <c r="K693" s="86"/>
      <c r="L693" s="125"/>
      <c r="M693" s="86"/>
      <c r="N693" s="86"/>
    </row>
    <row r="694" spans="9:14" ht="15.75" customHeight="1">
      <c r="I694" s="86"/>
      <c r="J694" s="86"/>
      <c r="K694" s="86"/>
      <c r="L694" s="125"/>
      <c r="M694" s="86"/>
      <c r="N694" s="86"/>
    </row>
    <row r="695" spans="9:14" ht="15.75" customHeight="1">
      <c r="I695" s="86"/>
      <c r="J695" s="86"/>
      <c r="K695" s="86"/>
      <c r="L695" s="125"/>
      <c r="M695" s="86"/>
      <c r="N695" s="86"/>
    </row>
    <row r="696" spans="9:14" ht="15.75" customHeight="1">
      <c r="I696" s="86"/>
      <c r="J696" s="86"/>
      <c r="K696" s="86"/>
      <c r="L696" s="125"/>
      <c r="M696" s="86"/>
      <c r="N696" s="86"/>
    </row>
    <row r="697" spans="9:14" ht="15.75" customHeight="1">
      <c r="I697" s="86"/>
      <c r="J697" s="86"/>
      <c r="K697" s="86"/>
      <c r="L697" s="125"/>
      <c r="M697" s="86"/>
      <c r="N697" s="86"/>
    </row>
    <row r="698" spans="9:14" ht="15.75" customHeight="1">
      <c r="I698" s="86"/>
      <c r="J698" s="86"/>
      <c r="K698" s="86"/>
      <c r="L698" s="125"/>
      <c r="M698" s="86"/>
      <c r="N698" s="86"/>
    </row>
    <row r="699" spans="9:14" ht="15.75" customHeight="1">
      <c r="I699" s="86"/>
      <c r="J699" s="86"/>
      <c r="K699" s="86"/>
      <c r="L699" s="125"/>
      <c r="M699" s="86"/>
      <c r="N699" s="86"/>
    </row>
    <row r="700" spans="9:14" ht="15.75" customHeight="1">
      <c r="I700" s="86"/>
      <c r="J700" s="86"/>
      <c r="K700" s="86"/>
      <c r="L700" s="125"/>
      <c r="M700" s="86"/>
      <c r="N700" s="86"/>
    </row>
    <row r="701" spans="9:14" ht="15.75" customHeight="1">
      <c r="I701" s="86"/>
      <c r="J701" s="86"/>
      <c r="K701" s="86"/>
      <c r="L701" s="125"/>
      <c r="M701" s="86"/>
      <c r="N701" s="86"/>
    </row>
    <row r="702" spans="9:14" ht="15.75" customHeight="1">
      <c r="I702" s="86"/>
      <c r="J702" s="86"/>
      <c r="K702" s="86"/>
      <c r="L702" s="125"/>
      <c r="M702" s="86"/>
      <c r="N702" s="86"/>
    </row>
    <row r="703" spans="9:14" ht="15.75" customHeight="1">
      <c r="I703" s="86"/>
      <c r="J703" s="86"/>
      <c r="K703" s="86"/>
      <c r="L703" s="125"/>
      <c r="M703" s="86"/>
      <c r="N703" s="86"/>
    </row>
    <row r="704" spans="9:14" ht="15.75" customHeight="1">
      <c r="I704" s="86"/>
      <c r="J704" s="86"/>
      <c r="K704" s="86"/>
      <c r="L704" s="125"/>
      <c r="M704" s="86"/>
      <c r="N704" s="86"/>
    </row>
    <row r="705" spans="9:14" ht="15.75" customHeight="1">
      <c r="I705" s="86"/>
      <c r="J705" s="86"/>
      <c r="K705" s="86"/>
      <c r="L705" s="125"/>
      <c r="M705" s="86"/>
      <c r="N705" s="86"/>
    </row>
    <row r="706" spans="9:14" ht="15.75" customHeight="1">
      <c r="I706" s="86"/>
      <c r="J706" s="86"/>
      <c r="K706" s="86"/>
      <c r="L706" s="125"/>
      <c r="M706" s="86"/>
      <c r="N706" s="86"/>
    </row>
    <row r="707" spans="9:14" ht="15.75" customHeight="1">
      <c r="I707" s="86"/>
      <c r="J707" s="86"/>
      <c r="K707" s="86"/>
      <c r="L707" s="125"/>
      <c r="M707" s="86"/>
      <c r="N707" s="86"/>
    </row>
    <row r="708" spans="9:14" ht="15.75" customHeight="1">
      <c r="I708" s="86"/>
      <c r="J708" s="86"/>
      <c r="K708" s="86"/>
      <c r="L708" s="125"/>
      <c r="M708" s="86"/>
      <c r="N708" s="86"/>
    </row>
    <row r="709" spans="9:14" ht="15.75" customHeight="1">
      <c r="I709" s="86"/>
      <c r="J709" s="86"/>
      <c r="K709" s="86"/>
      <c r="L709" s="125"/>
      <c r="M709" s="86"/>
      <c r="N709" s="86"/>
    </row>
    <row r="710" spans="9:14" ht="15.75" customHeight="1">
      <c r="I710" s="86"/>
      <c r="J710" s="86"/>
      <c r="K710" s="86"/>
      <c r="L710" s="125"/>
      <c r="M710" s="86"/>
      <c r="N710" s="86"/>
    </row>
    <row r="711" spans="9:14" ht="15.75" customHeight="1">
      <c r="I711" s="86"/>
      <c r="J711" s="86"/>
      <c r="K711" s="86"/>
      <c r="L711" s="125"/>
      <c r="M711" s="86"/>
      <c r="N711" s="86"/>
    </row>
    <row r="712" spans="9:14" ht="15.75" customHeight="1">
      <c r="I712" s="86"/>
      <c r="J712" s="86"/>
      <c r="K712" s="86"/>
      <c r="L712" s="125"/>
      <c r="M712" s="86"/>
      <c r="N712" s="86"/>
    </row>
    <row r="713" spans="9:14" ht="15.75" customHeight="1">
      <c r="I713" s="86"/>
      <c r="J713" s="86"/>
      <c r="K713" s="86"/>
      <c r="L713" s="125"/>
      <c r="M713" s="86"/>
      <c r="N713" s="86"/>
    </row>
    <row r="714" spans="9:14" ht="15.75" customHeight="1">
      <c r="I714" s="86"/>
      <c r="J714" s="86"/>
      <c r="K714" s="86"/>
      <c r="L714" s="125"/>
      <c r="M714" s="86"/>
      <c r="N714" s="86"/>
    </row>
    <row r="715" spans="9:14" ht="15.75" customHeight="1">
      <c r="I715" s="86"/>
      <c r="J715" s="86"/>
      <c r="K715" s="86"/>
      <c r="L715" s="125"/>
      <c r="M715" s="86"/>
      <c r="N715" s="86"/>
    </row>
    <row r="716" spans="9:14" ht="15.75" customHeight="1">
      <c r="I716" s="86"/>
      <c r="J716" s="86"/>
      <c r="K716" s="86"/>
      <c r="L716" s="125"/>
      <c r="M716" s="86"/>
      <c r="N716" s="86"/>
    </row>
    <row r="717" spans="9:14" ht="15.75" customHeight="1">
      <c r="I717" s="86"/>
      <c r="J717" s="86"/>
      <c r="K717" s="86"/>
      <c r="L717" s="125"/>
      <c r="M717" s="86"/>
      <c r="N717" s="86"/>
    </row>
    <row r="718" spans="9:14" ht="15.75" customHeight="1">
      <c r="I718" s="86"/>
      <c r="J718" s="86"/>
      <c r="K718" s="86"/>
      <c r="L718" s="125"/>
      <c r="M718" s="86"/>
      <c r="N718" s="86"/>
    </row>
    <row r="719" spans="9:14" ht="15.75" customHeight="1">
      <c r="I719" s="86"/>
      <c r="J719" s="86"/>
      <c r="K719" s="86"/>
      <c r="L719" s="125"/>
      <c r="M719" s="86"/>
      <c r="N719" s="86"/>
    </row>
    <row r="720" spans="9:14" ht="15.75" customHeight="1">
      <c r="I720" s="86"/>
      <c r="J720" s="86"/>
      <c r="K720" s="86"/>
      <c r="L720" s="125"/>
      <c r="M720" s="86"/>
      <c r="N720" s="86"/>
    </row>
    <row r="721" spans="9:14" ht="15.75" customHeight="1">
      <c r="I721" s="86"/>
      <c r="J721" s="86"/>
      <c r="K721" s="86"/>
      <c r="L721" s="125"/>
      <c r="M721" s="86"/>
      <c r="N721" s="86"/>
    </row>
    <row r="722" spans="9:14" ht="15.75" customHeight="1">
      <c r="I722" s="86"/>
      <c r="J722" s="86"/>
      <c r="K722" s="86"/>
      <c r="L722" s="125"/>
      <c r="M722" s="86"/>
      <c r="N722" s="86"/>
    </row>
    <row r="723" spans="9:14" ht="15.75" customHeight="1">
      <c r="I723" s="86"/>
      <c r="J723" s="86"/>
      <c r="K723" s="86"/>
      <c r="L723" s="125"/>
      <c r="M723" s="86"/>
      <c r="N723" s="86"/>
    </row>
    <row r="724" spans="9:14" ht="15.75" customHeight="1">
      <c r="I724" s="86"/>
      <c r="J724" s="86"/>
      <c r="K724" s="86"/>
      <c r="L724" s="125"/>
      <c r="M724" s="86"/>
      <c r="N724" s="86"/>
    </row>
    <row r="725" spans="9:14" ht="15.75" customHeight="1">
      <c r="I725" s="86"/>
      <c r="J725" s="86"/>
      <c r="K725" s="86"/>
      <c r="L725" s="125"/>
      <c r="M725" s="86"/>
      <c r="N725" s="86"/>
    </row>
    <row r="726" spans="9:14" ht="15.75" customHeight="1">
      <c r="I726" s="86"/>
      <c r="J726" s="86"/>
      <c r="K726" s="86"/>
      <c r="L726" s="125"/>
      <c r="M726" s="86"/>
      <c r="N726" s="86"/>
    </row>
    <row r="727" spans="9:14" ht="15.75" customHeight="1">
      <c r="I727" s="86"/>
      <c r="J727" s="86"/>
      <c r="K727" s="86"/>
      <c r="L727" s="125"/>
      <c r="M727" s="86"/>
      <c r="N727" s="86"/>
    </row>
    <row r="728" spans="9:14" ht="15.75" customHeight="1">
      <c r="I728" s="86"/>
      <c r="J728" s="86"/>
      <c r="K728" s="86"/>
      <c r="L728" s="125"/>
      <c r="M728" s="86"/>
      <c r="N728" s="86"/>
    </row>
    <row r="729" spans="9:14" ht="15.75" customHeight="1">
      <c r="I729" s="86"/>
      <c r="J729" s="86"/>
      <c r="K729" s="86"/>
      <c r="L729" s="125"/>
      <c r="M729" s="86"/>
      <c r="N729" s="86"/>
    </row>
    <row r="730" spans="9:14" ht="15.75" customHeight="1">
      <c r="I730" s="86"/>
      <c r="J730" s="86"/>
      <c r="K730" s="86"/>
      <c r="L730" s="125"/>
      <c r="M730" s="86"/>
      <c r="N730" s="86"/>
    </row>
    <row r="731" spans="9:14" ht="15.75" customHeight="1">
      <c r="I731" s="86"/>
      <c r="J731" s="86"/>
      <c r="K731" s="86"/>
      <c r="L731" s="125"/>
      <c r="M731" s="86"/>
      <c r="N731" s="86"/>
    </row>
    <row r="732" spans="9:14" ht="15.75" customHeight="1">
      <c r="I732" s="86"/>
      <c r="J732" s="86"/>
      <c r="K732" s="86"/>
      <c r="L732" s="125"/>
      <c r="M732" s="86"/>
      <c r="N732" s="86"/>
    </row>
    <row r="733" spans="9:14" ht="15.75" customHeight="1">
      <c r="I733" s="86"/>
      <c r="J733" s="86"/>
      <c r="K733" s="86"/>
      <c r="L733" s="125"/>
      <c r="M733" s="86"/>
      <c r="N733" s="86"/>
    </row>
    <row r="734" spans="9:14" ht="15.75" customHeight="1">
      <c r="I734" s="86"/>
      <c r="J734" s="86"/>
      <c r="K734" s="86"/>
      <c r="L734" s="125"/>
      <c r="M734" s="86"/>
      <c r="N734" s="86"/>
    </row>
    <row r="735" spans="9:14" ht="15.75" customHeight="1">
      <c r="I735" s="86"/>
      <c r="J735" s="86"/>
      <c r="K735" s="86"/>
      <c r="L735" s="125"/>
      <c r="M735" s="86"/>
      <c r="N735" s="86"/>
    </row>
    <row r="736" spans="9:14" ht="15.75" customHeight="1">
      <c r="I736" s="86"/>
      <c r="J736" s="86"/>
      <c r="K736" s="86"/>
      <c r="L736" s="125"/>
      <c r="M736" s="86"/>
      <c r="N736" s="86"/>
    </row>
    <row r="737" spans="9:14" ht="15.75" customHeight="1">
      <c r="I737" s="86"/>
      <c r="J737" s="86"/>
      <c r="K737" s="86"/>
      <c r="L737" s="125"/>
      <c r="M737" s="86"/>
      <c r="N737" s="86"/>
    </row>
    <row r="738" spans="9:14" ht="15.75" customHeight="1">
      <c r="I738" s="86"/>
      <c r="J738" s="86"/>
      <c r="K738" s="86"/>
      <c r="L738" s="125"/>
      <c r="M738" s="86"/>
      <c r="N738" s="86"/>
    </row>
    <row r="739" spans="9:14" ht="15.75" customHeight="1">
      <c r="I739" s="86"/>
      <c r="J739" s="86"/>
      <c r="K739" s="86"/>
      <c r="L739" s="125"/>
      <c r="M739" s="86"/>
      <c r="N739" s="86"/>
    </row>
    <row r="740" spans="9:14" ht="15.75" customHeight="1">
      <c r="I740" s="86"/>
      <c r="J740" s="86"/>
      <c r="K740" s="86"/>
      <c r="L740" s="125"/>
      <c r="M740" s="86"/>
      <c r="N740" s="86"/>
    </row>
    <row r="741" spans="9:14" ht="15.75" customHeight="1">
      <c r="I741" s="86"/>
      <c r="J741" s="86"/>
      <c r="K741" s="86"/>
      <c r="L741" s="125"/>
      <c r="M741" s="86"/>
      <c r="N741" s="86"/>
    </row>
    <row r="742" spans="9:14" ht="15.75" customHeight="1">
      <c r="I742" s="86"/>
      <c r="J742" s="86"/>
      <c r="K742" s="86"/>
      <c r="L742" s="125"/>
      <c r="M742" s="86"/>
      <c r="N742" s="86"/>
    </row>
    <row r="743" spans="9:14" ht="15.75" customHeight="1">
      <c r="I743" s="86"/>
      <c r="J743" s="86"/>
      <c r="K743" s="86"/>
      <c r="L743" s="125"/>
      <c r="M743" s="86"/>
      <c r="N743" s="86"/>
    </row>
    <row r="744" spans="9:14" ht="15.75" customHeight="1">
      <c r="I744" s="86"/>
      <c r="J744" s="86"/>
      <c r="K744" s="86"/>
      <c r="L744" s="125"/>
      <c r="M744" s="86"/>
      <c r="N744" s="86"/>
    </row>
    <row r="745" spans="9:14" ht="15.75" customHeight="1">
      <c r="I745" s="86"/>
      <c r="J745" s="86"/>
      <c r="K745" s="86"/>
      <c r="L745" s="125"/>
      <c r="M745" s="86"/>
      <c r="N745" s="86"/>
    </row>
    <row r="746" spans="9:14" ht="15.75" customHeight="1">
      <c r="I746" s="86"/>
      <c r="J746" s="86"/>
      <c r="K746" s="86"/>
      <c r="L746" s="125"/>
      <c r="M746" s="86"/>
      <c r="N746" s="86"/>
    </row>
    <row r="747" spans="9:14" ht="15.75" customHeight="1">
      <c r="I747" s="86"/>
      <c r="J747" s="86"/>
      <c r="K747" s="86"/>
      <c r="L747" s="125"/>
      <c r="M747" s="86"/>
      <c r="N747" s="86"/>
    </row>
    <row r="748" spans="9:14" ht="15.75" customHeight="1">
      <c r="I748" s="86"/>
      <c r="J748" s="86"/>
      <c r="K748" s="86"/>
      <c r="L748" s="125"/>
      <c r="M748" s="86"/>
      <c r="N748" s="86"/>
    </row>
    <row r="749" spans="9:14" ht="15.75" customHeight="1">
      <c r="I749" s="86"/>
      <c r="J749" s="86"/>
      <c r="K749" s="86"/>
      <c r="L749" s="125"/>
      <c r="M749" s="86"/>
      <c r="N749" s="86"/>
    </row>
    <row r="750" spans="9:14" ht="15.75" customHeight="1">
      <c r="I750" s="86"/>
      <c r="J750" s="86"/>
      <c r="K750" s="86"/>
      <c r="L750" s="125"/>
      <c r="M750" s="86"/>
      <c r="N750" s="86"/>
    </row>
    <row r="751" spans="9:14" ht="15.75" customHeight="1">
      <c r="I751" s="86"/>
      <c r="J751" s="86"/>
      <c r="K751" s="86"/>
      <c r="L751" s="125"/>
      <c r="M751" s="86"/>
      <c r="N751" s="86"/>
    </row>
    <row r="752" spans="9:14" ht="15.75" customHeight="1">
      <c r="I752" s="86"/>
      <c r="J752" s="86"/>
      <c r="K752" s="86"/>
      <c r="L752" s="125"/>
      <c r="M752" s="86"/>
      <c r="N752" s="86"/>
    </row>
    <row r="753" spans="9:14" ht="15.75" customHeight="1">
      <c r="I753" s="86"/>
      <c r="J753" s="86"/>
      <c r="K753" s="86"/>
      <c r="L753" s="125"/>
      <c r="M753" s="86"/>
      <c r="N753" s="86"/>
    </row>
    <row r="754" spans="9:14" ht="15.75" customHeight="1">
      <c r="I754" s="86"/>
      <c r="J754" s="86"/>
      <c r="K754" s="86"/>
      <c r="L754" s="125"/>
      <c r="M754" s="86"/>
      <c r="N754" s="86"/>
    </row>
    <row r="755" spans="9:14" ht="15.75" customHeight="1">
      <c r="I755" s="86"/>
      <c r="J755" s="86"/>
      <c r="K755" s="86"/>
      <c r="L755" s="125"/>
      <c r="M755" s="86"/>
      <c r="N755" s="86"/>
    </row>
    <row r="756" spans="9:14" ht="15.75" customHeight="1">
      <c r="I756" s="86"/>
      <c r="J756" s="86"/>
      <c r="K756" s="86"/>
      <c r="L756" s="125"/>
      <c r="M756" s="86"/>
      <c r="N756" s="86"/>
    </row>
    <row r="757" spans="9:14" ht="15.75" customHeight="1">
      <c r="I757" s="86"/>
      <c r="J757" s="86"/>
      <c r="K757" s="86"/>
      <c r="L757" s="125"/>
      <c r="M757" s="86"/>
      <c r="N757" s="86"/>
    </row>
    <row r="758" spans="9:14" ht="15.75" customHeight="1">
      <c r="I758" s="86"/>
      <c r="J758" s="86"/>
      <c r="K758" s="86"/>
      <c r="L758" s="125"/>
      <c r="M758" s="86"/>
      <c r="N758" s="86"/>
    </row>
    <row r="759" spans="9:14" ht="15.75" customHeight="1">
      <c r="I759" s="86"/>
      <c r="J759" s="86"/>
      <c r="K759" s="86"/>
      <c r="L759" s="125"/>
      <c r="M759" s="86"/>
      <c r="N759" s="86"/>
    </row>
    <row r="760" spans="9:14" ht="15.75" customHeight="1">
      <c r="I760" s="86"/>
      <c r="J760" s="86"/>
      <c r="K760" s="86"/>
      <c r="L760" s="125"/>
      <c r="M760" s="86"/>
      <c r="N760" s="86"/>
    </row>
    <row r="761" spans="9:14" ht="15.75" customHeight="1">
      <c r="I761" s="86"/>
      <c r="J761" s="86"/>
      <c r="K761" s="86"/>
      <c r="L761" s="125"/>
      <c r="M761" s="86"/>
      <c r="N761" s="86"/>
    </row>
    <row r="762" spans="9:14" ht="15.75" customHeight="1">
      <c r="I762" s="86"/>
      <c r="J762" s="86"/>
      <c r="K762" s="86"/>
      <c r="L762" s="125"/>
      <c r="M762" s="86"/>
      <c r="N762" s="86"/>
    </row>
    <row r="763" spans="9:14" ht="15.75" customHeight="1">
      <c r="I763" s="86"/>
      <c r="J763" s="86"/>
      <c r="K763" s="86"/>
      <c r="L763" s="125"/>
      <c r="M763" s="86"/>
      <c r="N763" s="86"/>
    </row>
    <row r="764" spans="9:14" ht="15.75" customHeight="1">
      <c r="I764" s="86"/>
      <c r="J764" s="86"/>
      <c r="K764" s="86"/>
      <c r="L764" s="125"/>
      <c r="M764" s="86"/>
      <c r="N764" s="86"/>
    </row>
    <row r="765" spans="9:14" ht="15.75" customHeight="1">
      <c r="I765" s="86"/>
      <c r="J765" s="86"/>
      <c r="K765" s="86"/>
      <c r="L765" s="125"/>
      <c r="M765" s="86"/>
      <c r="N765" s="86"/>
    </row>
    <row r="766" spans="9:14" ht="15.75" customHeight="1">
      <c r="I766" s="86"/>
      <c r="J766" s="86"/>
      <c r="K766" s="86"/>
      <c r="L766" s="125"/>
      <c r="M766" s="86"/>
      <c r="N766" s="86"/>
    </row>
    <row r="767" spans="9:14" ht="15.75" customHeight="1">
      <c r="I767" s="86"/>
      <c r="J767" s="86"/>
      <c r="K767" s="86"/>
      <c r="L767" s="125"/>
      <c r="M767" s="86"/>
      <c r="N767" s="86"/>
    </row>
    <row r="768" spans="9:14" ht="15.75" customHeight="1">
      <c r="I768" s="86"/>
      <c r="J768" s="86"/>
      <c r="K768" s="86"/>
      <c r="L768" s="125"/>
      <c r="M768" s="86"/>
      <c r="N768" s="86"/>
    </row>
    <row r="769" spans="9:14" ht="15.75" customHeight="1">
      <c r="I769" s="86"/>
      <c r="J769" s="86"/>
      <c r="K769" s="86"/>
      <c r="L769" s="125"/>
      <c r="M769" s="86"/>
      <c r="N769" s="86"/>
    </row>
    <row r="770" spans="9:14" ht="15.75" customHeight="1">
      <c r="I770" s="86"/>
      <c r="J770" s="86"/>
      <c r="K770" s="86"/>
      <c r="L770" s="125"/>
      <c r="M770" s="86"/>
      <c r="N770" s="86"/>
    </row>
    <row r="771" spans="9:14" ht="15.75" customHeight="1">
      <c r="I771" s="86"/>
      <c r="J771" s="86"/>
      <c r="K771" s="86"/>
      <c r="L771" s="125"/>
      <c r="M771" s="86"/>
      <c r="N771" s="86"/>
    </row>
    <row r="772" spans="9:14" ht="15.75" customHeight="1">
      <c r="I772" s="86"/>
      <c r="J772" s="86"/>
      <c r="K772" s="86"/>
      <c r="L772" s="125"/>
      <c r="M772" s="86"/>
      <c r="N772" s="86"/>
    </row>
    <row r="773" spans="9:14" ht="15.75" customHeight="1">
      <c r="I773" s="86"/>
      <c r="J773" s="86"/>
      <c r="K773" s="86"/>
      <c r="L773" s="125"/>
      <c r="M773" s="86"/>
      <c r="N773" s="86"/>
    </row>
    <row r="774" spans="9:14" ht="15.75" customHeight="1">
      <c r="I774" s="86"/>
      <c r="J774" s="86"/>
      <c r="K774" s="86"/>
      <c r="L774" s="125"/>
      <c r="M774" s="86"/>
      <c r="N774" s="86"/>
    </row>
    <row r="775" spans="9:14" ht="15.75" customHeight="1">
      <c r="I775" s="86"/>
      <c r="J775" s="86"/>
      <c r="K775" s="86"/>
      <c r="L775" s="125"/>
      <c r="M775" s="86"/>
      <c r="N775" s="86"/>
    </row>
    <row r="776" spans="9:14" ht="15.75" customHeight="1">
      <c r="I776" s="86"/>
      <c r="J776" s="86"/>
      <c r="K776" s="86"/>
      <c r="L776" s="125"/>
      <c r="M776" s="86"/>
      <c r="N776" s="86"/>
    </row>
    <row r="777" spans="9:14" ht="15.75" customHeight="1">
      <c r="I777" s="86"/>
      <c r="J777" s="86"/>
      <c r="K777" s="86"/>
      <c r="L777" s="125"/>
      <c r="M777" s="86"/>
      <c r="N777" s="86"/>
    </row>
    <row r="778" spans="9:14" ht="15.75" customHeight="1">
      <c r="I778" s="86"/>
      <c r="J778" s="86"/>
      <c r="K778" s="86"/>
      <c r="L778" s="125"/>
      <c r="M778" s="86"/>
      <c r="N778" s="86"/>
    </row>
    <row r="779" spans="9:14" ht="15.75" customHeight="1">
      <c r="I779" s="86"/>
      <c r="J779" s="86"/>
      <c r="K779" s="86"/>
      <c r="L779" s="125"/>
      <c r="M779" s="86"/>
      <c r="N779" s="86"/>
    </row>
    <row r="780" spans="9:14" ht="15.75" customHeight="1">
      <c r="I780" s="86"/>
      <c r="J780" s="86"/>
      <c r="K780" s="86"/>
      <c r="L780" s="125"/>
      <c r="M780" s="86"/>
      <c r="N780" s="86"/>
    </row>
    <row r="781" spans="9:14" ht="15.75" customHeight="1">
      <c r="I781" s="86"/>
      <c r="J781" s="86"/>
      <c r="K781" s="86"/>
      <c r="L781" s="125"/>
      <c r="M781" s="86"/>
      <c r="N781" s="86"/>
    </row>
    <row r="782" spans="9:14" ht="15.75" customHeight="1">
      <c r="I782" s="86"/>
      <c r="J782" s="86"/>
      <c r="K782" s="86"/>
      <c r="L782" s="125"/>
      <c r="M782" s="86"/>
      <c r="N782" s="86"/>
    </row>
    <row r="783" spans="9:14" ht="15.75" customHeight="1">
      <c r="I783" s="86"/>
      <c r="J783" s="86"/>
      <c r="K783" s="86"/>
      <c r="L783" s="125"/>
      <c r="M783" s="86"/>
      <c r="N783" s="86"/>
    </row>
    <row r="784" spans="9:14" ht="15.75" customHeight="1">
      <c r="I784" s="86"/>
      <c r="J784" s="86"/>
      <c r="K784" s="86"/>
      <c r="L784" s="125"/>
      <c r="M784" s="86"/>
      <c r="N784" s="86"/>
    </row>
    <row r="785" spans="9:14" ht="15.75" customHeight="1">
      <c r="I785" s="86"/>
      <c r="J785" s="86"/>
      <c r="K785" s="86"/>
      <c r="L785" s="125"/>
      <c r="M785" s="86"/>
      <c r="N785" s="86"/>
    </row>
    <row r="786" spans="9:14" ht="15.75" customHeight="1">
      <c r="I786" s="86"/>
      <c r="J786" s="86"/>
      <c r="K786" s="86"/>
      <c r="L786" s="125"/>
      <c r="M786" s="86"/>
      <c r="N786" s="86"/>
    </row>
    <row r="787" spans="9:14" ht="15.75" customHeight="1">
      <c r="I787" s="86"/>
      <c r="J787" s="86"/>
      <c r="K787" s="86"/>
      <c r="L787" s="125"/>
      <c r="M787" s="86"/>
      <c r="N787" s="86"/>
    </row>
    <row r="788" spans="9:14" ht="15.75" customHeight="1">
      <c r="I788" s="86"/>
      <c r="J788" s="86"/>
      <c r="K788" s="86"/>
      <c r="L788" s="125"/>
      <c r="M788" s="86"/>
      <c r="N788" s="86"/>
    </row>
    <row r="789" spans="9:14" ht="15.75" customHeight="1">
      <c r="I789" s="86"/>
      <c r="J789" s="86"/>
      <c r="K789" s="86"/>
      <c r="L789" s="125"/>
      <c r="M789" s="86"/>
      <c r="N789" s="86"/>
    </row>
    <row r="790" spans="9:14" ht="15.75" customHeight="1">
      <c r="I790" s="86"/>
      <c r="J790" s="86"/>
      <c r="K790" s="86"/>
      <c r="L790" s="125"/>
      <c r="M790" s="86"/>
      <c r="N790" s="86"/>
    </row>
    <row r="791" spans="9:14" ht="15.75" customHeight="1">
      <c r="I791" s="86"/>
      <c r="J791" s="86"/>
      <c r="K791" s="86"/>
      <c r="L791" s="125"/>
      <c r="M791" s="86"/>
      <c r="N791" s="86"/>
    </row>
    <row r="792" spans="9:14" ht="15.75" customHeight="1">
      <c r="I792" s="86"/>
      <c r="J792" s="86"/>
      <c r="K792" s="86"/>
      <c r="L792" s="125"/>
      <c r="M792" s="86"/>
      <c r="N792" s="86"/>
    </row>
    <row r="793" spans="9:14" ht="15.75" customHeight="1">
      <c r="I793" s="86"/>
      <c r="J793" s="86"/>
      <c r="K793" s="86"/>
      <c r="L793" s="125"/>
      <c r="M793" s="86"/>
      <c r="N793" s="86"/>
    </row>
    <row r="794" spans="9:14" ht="15.75" customHeight="1">
      <c r="I794" s="86"/>
      <c r="J794" s="86"/>
      <c r="K794" s="86"/>
      <c r="L794" s="125"/>
      <c r="M794" s="86"/>
      <c r="N794" s="86"/>
    </row>
    <row r="795" spans="9:14" ht="15.75" customHeight="1">
      <c r="I795" s="86"/>
      <c r="J795" s="86"/>
      <c r="K795" s="86"/>
      <c r="L795" s="125"/>
      <c r="M795" s="86"/>
      <c r="N795" s="86"/>
    </row>
    <row r="796" spans="9:14" ht="15.75" customHeight="1">
      <c r="I796" s="86"/>
      <c r="J796" s="86"/>
      <c r="K796" s="86"/>
      <c r="L796" s="125"/>
      <c r="M796" s="86"/>
      <c r="N796" s="86"/>
    </row>
    <row r="797" spans="9:14" ht="15.75" customHeight="1">
      <c r="I797" s="86"/>
      <c r="J797" s="86"/>
      <c r="K797" s="86"/>
      <c r="L797" s="125"/>
      <c r="M797" s="86"/>
      <c r="N797" s="86"/>
    </row>
    <row r="798" spans="9:14" ht="15.75" customHeight="1">
      <c r="I798" s="86"/>
      <c r="J798" s="86"/>
      <c r="K798" s="86"/>
      <c r="L798" s="125"/>
      <c r="M798" s="86"/>
      <c r="N798" s="86"/>
    </row>
    <row r="799" spans="9:14" ht="15.75" customHeight="1">
      <c r="I799" s="86"/>
      <c r="J799" s="86"/>
      <c r="K799" s="86"/>
      <c r="L799" s="125"/>
      <c r="M799" s="86"/>
      <c r="N799" s="86"/>
    </row>
    <row r="800" spans="9:14" ht="15.75" customHeight="1">
      <c r="I800" s="86"/>
      <c r="J800" s="86"/>
      <c r="K800" s="86"/>
      <c r="L800" s="125"/>
      <c r="M800" s="86"/>
      <c r="N800" s="86"/>
    </row>
    <row r="801" spans="9:14" ht="15.75" customHeight="1">
      <c r="I801" s="86"/>
      <c r="J801" s="86"/>
      <c r="K801" s="86"/>
      <c r="L801" s="125"/>
      <c r="M801" s="86"/>
      <c r="N801" s="86"/>
    </row>
    <row r="802" spans="9:14" ht="15.75" customHeight="1">
      <c r="I802" s="86"/>
      <c r="J802" s="86"/>
      <c r="K802" s="86"/>
      <c r="L802" s="125"/>
      <c r="M802" s="86"/>
      <c r="N802" s="86"/>
    </row>
    <row r="803" spans="9:14" ht="15.75" customHeight="1">
      <c r="I803" s="86"/>
      <c r="J803" s="86"/>
      <c r="K803" s="86"/>
      <c r="L803" s="125"/>
      <c r="M803" s="86"/>
      <c r="N803" s="86"/>
    </row>
    <row r="804" spans="9:14" ht="15.75" customHeight="1">
      <c r="I804" s="86"/>
      <c r="J804" s="86"/>
      <c r="K804" s="86"/>
      <c r="L804" s="125"/>
      <c r="M804" s="86"/>
      <c r="N804" s="86"/>
    </row>
    <row r="805" spans="9:14" ht="15.75" customHeight="1">
      <c r="I805" s="86"/>
      <c r="J805" s="86"/>
      <c r="K805" s="86"/>
      <c r="L805" s="125"/>
      <c r="M805" s="86"/>
      <c r="N805" s="86"/>
    </row>
    <row r="806" spans="9:14" ht="15.75" customHeight="1">
      <c r="I806" s="86"/>
      <c r="J806" s="86"/>
      <c r="K806" s="86"/>
      <c r="L806" s="125"/>
      <c r="M806" s="86"/>
      <c r="N806" s="86"/>
    </row>
    <row r="807" spans="9:14" ht="15.75" customHeight="1">
      <c r="I807" s="86"/>
      <c r="J807" s="86"/>
      <c r="K807" s="86"/>
      <c r="L807" s="125"/>
      <c r="M807" s="86"/>
      <c r="N807" s="86"/>
    </row>
    <row r="808" spans="9:14" ht="15.75" customHeight="1">
      <c r="I808" s="86"/>
      <c r="J808" s="86"/>
      <c r="K808" s="86"/>
      <c r="L808" s="125"/>
      <c r="M808" s="86"/>
      <c r="N808" s="86"/>
    </row>
    <row r="809" spans="9:14" ht="15.75" customHeight="1">
      <c r="I809" s="86"/>
      <c r="J809" s="86"/>
      <c r="K809" s="86"/>
      <c r="L809" s="125"/>
      <c r="M809" s="86"/>
      <c r="N809" s="86"/>
    </row>
    <row r="810" spans="9:14" ht="15.75" customHeight="1">
      <c r="I810" s="86"/>
      <c r="J810" s="86"/>
      <c r="K810" s="86"/>
      <c r="L810" s="125"/>
      <c r="M810" s="86"/>
      <c r="N810" s="86"/>
    </row>
    <row r="811" spans="9:14" ht="15.75" customHeight="1">
      <c r="I811" s="86"/>
      <c r="J811" s="86"/>
      <c r="K811" s="86"/>
      <c r="L811" s="125"/>
      <c r="M811" s="86"/>
      <c r="N811" s="86"/>
    </row>
    <row r="812" spans="9:14" ht="15.75" customHeight="1">
      <c r="I812" s="86"/>
      <c r="J812" s="86"/>
      <c r="K812" s="86"/>
      <c r="L812" s="125"/>
      <c r="M812" s="86"/>
      <c r="N812" s="86"/>
    </row>
    <row r="813" spans="9:14" ht="15.75" customHeight="1">
      <c r="I813" s="86"/>
      <c r="J813" s="86"/>
      <c r="K813" s="86"/>
      <c r="L813" s="125"/>
      <c r="M813" s="86"/>
      <c r="N813" s="86"/>
    </row>
    <row r="814" spans="9:14" ht="15.75" customHeight="1">
      <c r="I814" s="86"/>
      <c r="J814" s="86"/>
      <c r="K814" s="86"/>
      <c r="L814" s="125"/>
      <c r="M814" s="86"/>
      <c r="N814" s="86"/>
    </row>
    <row r="815" spans="9:14" ht="15.75" customHeight="1">
      <c r="I815" s="86"/>
      <c r="J815" s="86"/>
      <c r="K815" s="86"/>
      <c r="L815" s="125"/>
      <c r="M815" s="86"/>
      <c r="N815" s="86"/>
    </row>
    <row r="816" spans="9:14" ht="15.75" customHeight="1">
      <c r="I816" s="86"/>
      <c r="J816" s="86"/>
      <c r="K816" s="86"/>
      <c r="L816" s="125"/>
      <c r="M816" s="86"/>
      <c r="N816" s="86"/>
    </row>
    <row r="817" spans="9:14" ht="15.75" customHeight="1">
      <c r="I817" s="86"/>
      <c r="J817" s="86"/>
      <c r="K817" s="86"/>
      <c r="L817" s="125"/>
      <c r="M817" s="86"/>
      <c r="N817" s="86"/>
    </row>
    <row r="818" spans="9:14" ht="15.75" customHeight="1">
      <c r="I818" s="86"/>
      <c r="J818" s="86"/>
      <c r="K818" s="86"/>
      <c r="L818" s="125"/>
      <c r="M818" s="86"/>
      <c r="N818" s="86"/>
    </row>
    <row r="819" spans="9:14" ht="15.75" customHeight="1">
      <c r="I819" s="86"/>
      <c r="J819" s="86"/>
      <c r="K819" s="86"/>
      <c r="L819" s="125"/>
      <c r="M819" s="86"/>
      <c r="N819" s="86"/>
    </row>
    <row r="820" spans="9:14" ht="15.75" customHeight="1">
      <c r="I820" s="86"/>
      <c r="J820" s="86"/>
      <c r="K820" s="86"/>
      <c r="L820" s="125"/>
      <c r="M820" s="86"/>
      <c r="N820" s="86"/>
    </row>
    <row r="821" spans="9:14" ht="15.75" customHeight="1">
      <c r="I821" s="86"/>
      <c r="J821" s="86"/>
      <c r="K821" s="86"/>
      <c r="L821" s="125"/>
      <c r="M821" s="86"/>
      <c r="N821" s="86"/>
    </row>
    <row r="822" spans="9:14" ht="15.75" customHeight="1">
      <c r="I822" s="86"/>
      <c r="J822" s="86"/>
      <c r="K822" s="86"/>
      <c r="L822" s="125"/>
      <c r="M822" s="86"/>
      <c r="N822" s="86"/>
    </row>
    <row r="823" spans="9:14" ht="15.75" customHeight="1">
      <c r="I823" s="86"/>
      <c r="J823" s="86"/>
      <c r="K823" s="86"/>
      <c r="L823" s="125"/>
      <c r="M823" s="86"/>
      <c r="N823" s="86"/>
    </row>
    <row r="824" spans="9:14" ht="15.75" customHeight="1">
      <c r="I824" s="86"/>
      <c r="J824" s="86"/>
      <c r="K824" s="86"/>
      <c r="L824" s="125"/>
      <c r="M824" s="86"/>
      <c r="N824" s="86"/>
    </row>
    <row r="825" spans="9:14" ht="15.75" customHeight="1">
      <c r="I825" s="86"/>
      <c r="J825" s="86"/>
      <c r="K825" s="86"/>
      <c r="L825" s="125"/>
      <c r="M825" s="86"/>
      <c r="N825" s="86"/>
    </row>
    <row r="826" spans="9:14" ht="15.75" customHeight="1">
      <c r="I826" s="86"/>
      <c r="J826" s="86"/>
      <c r="K826" s="86"/>
      <c r="L826" s="125"/>
      <c r="M826" s="86"/>
      <c r="N826" s="86"/>
    </row>
    <row r="827" spans="9:14" ht="15.75" customHeight="1">
      <c r="I827" s="86"/>
      <c r="J827" s="86"/>
      <c r="K827" s="86"/>
      <c r="L827" s="125"/>
      <c r="M827" s="86"/>
      <c r="N827" s="86"/>
    </row>
    <row r="828" spans="9:14" ht="15.75" customHeight="1">
      <c r="I828" s="86"/>
      <c r="J828" s="86"/>
      <c r="K828" s="86"/>
      <c r="L828" s="125"/>
      <c r="M828" s="86"/>
      <c r="N828" s="86"/>
    </row>
    <row r="829" spans="9:14" ht="15.75" customHeight="1">
      <c r="I829" s="86"/>
      <c r="J829" s="86"/>
      <c r="K829" s="86"/>
      <c r="L829" s="125"/>
      <c r="M829" s="86"/>
      <c r="N829" s="86"/>
    </row>
    <row r="830" spans="9:14" ht="15.75" customHeight="1">
      <c r="I830" s="86"/>
      <c r="J830" s="86"/>
      <c r="K830" s="86"/>
      <c r="L830" s="125"/>
      <c r="M830" s="86"/>
      <c r="N830" s="86"/>
    </row>
    <row r="831" spans="9:14" ht="15.75" customHeight="1">
      <c r="I831" s="86"/>
      <c r="J831" s="86"/>
      <c r="K831" s="86"/>
      <c r="L831" s="125"/>
      <c r="M831" s="86"/>
      <c r="N831" s="86"/>
    </row>
    <row r="832" spans="9:14" ht="15.75" customHeight="1">
      <c r="I832" s="86"/>
      <c r="J832" s="86"/>
      <c r="K832" s="86"/>
      <c r="L832" s="125"/>
      <c r="M832" s="86"/>
      <c r="N832" s="86"/>
    </row>
    <row r="833" spans="9:14" ht="15.75" customHeight="1">
      <c r="I833" s="86"/>
      <c r="J833" s="86"/>
      <c r="K833" s="86"/>
      <c r="L833" s="125"/>
      <c r="M833" s="86"/>
      <c r="N833" s="86"/>
    </row>
    <row r="834" spans="9:14" ht="15.75" customHeight="1">
      <c r="I834" s="86"/>
      <c r="J834" s="86"/>
      <c r="K834" s="86"/>
      <c r="L834" s="125"/>
      <c r="M834" s="86"/>
      <c r="N834" s="86"/>
    </row>
    <row r="835" spans="9:14" ht="15.75" customHeight="1">
      <c r="I835" s="86"/>
      <c r="J835" s="86"/>
      <c r="K835" s="86"/>
      <c r="L835" s="125"/>
      <c r="M835" s="86"/>
      <c r="N835" s="86"/>
    </row>
    <row r="836" spans="9:14" ht="15.75" customHeight="1">
      <c r="I836" s="86"/>
      <c r="J836" s="86"/>
      <c r="K836" s="86"/>
      <c r="L836" s="125"/>
      <c r="M836" s="86"/>
      <c r="N836" s="86"/>
    </row>
    <row r="837" spans="9:14" ht="15.75" customHeight="1">
      <c r="I837" s="86"/>
      <c r="J837" s="86"/>
      <c r="K837" s="86"/>
      <c r="L837" s="125"/>
      <c r="M837" s="86"/>
      <c r="N837" s="86"/>
    </row>
    <row r="838" spans="9:14" ht="15.75" customHeight="1">
      <c r="I838" s="86"/>
      <c r="J838" s="86"/>
      <c r="K838" s="86"/>
      <c r="L838" s="125"/>
      <c r="M838" s="86"/>
      <c r="N838" s="86"/>
    </row>
    <row r="839" spans="9:14" ht="15.75" customHeight="1">
      <c r="I839" s="86"/>
      <c r="J839" s="86"/>
      <c r="K839" s="86"/>
      <c r="L839" s="125"/>
      <c r="M839" s="86"/>
      <c r="N839" s="86"/>
    </row>
    <row r="840" spans="9:14" ht="15.75" customHeight="1">
      <c r="I840" s="86"/>
      <c r="J840" s="86"/>
      <c r="K840" s="86"/>
      <c r="L840" s="125"/>
      <c r="M840" s="86"/>
      <c r="N840" s="86"/>
    </row>
    <row r="841" spans="9:14" ht="15.75" customHeight="1">
      <c r="I841" s="86"/>
      <c r="J841" s="86"/>
      <c r="K841" s="86"/>
      <c r="L841" s="125"/>
      <c r="M841" s="86"/>
      <c r="N841" s="86"/>
    </row>
    <row r="842" spans="9:14" ht="15.75" customHeight="1">
      <c r="I842" s="86"/>
      <c r="J842" s="86"/>
      <c r="K842" s="86"/>
      <c r="L842" s="125"/>
      <c r="M842" s="86"/>
      <c r="N842" s="86"/>
    </row>
    <row r="843" spans="9:14" ht="15.75" customHeight="1">
      <c r="I843" s="86"/>
      <c r="J843" s="86"/>
      <c r="K843" s="86"/>
      <c r="L843" s="125"/>
      <c r="M843" s="86"/>
      <c r="N843" s="86"/>
    </row>
    <row r="844" spans="9:14" ht="15.75" customHeight="1">
      <c r="I844" s="86"/>
      <c r="J844" s="86"/>
      <c r="K844" s="86"/>
      <c r="L844" s="125"/>
      <c r="M844" s="86"/>
      <c r="N844" s="86"/>
    </row>
    <row r="845" spans="9:14" ht="15.75" customHeight="1">
      <c r="I845" s="86"/>
      <c r="J845" s="86"/>
      <c r="K845" s="86"/>
      <c r="L845" s="125"/>
      <c r="M845" s="86"/>
      <c r="N845" s="86"/>
    </row>
    <row r="846" spans="9:14" ht="15.75" customHeight="1">
      <c r="I846" s="86"/>
      <c r="J846" s="86"/>
      <c r="K846" s="86"/>
      <c r="L846" s="125"/>
      <c r="M846" s="86"/>
      <c r="N846" s="86"/>
    </row>
    <row r="847" spans="9:14" ht="15.75" customHeight="1">
      <c r="I847" s="86"/>
      <c r="J847" s="86"/>
      <c r="K847" s="86"/>
      <c r="L847" s="125"/>
      <c r="M847" s="86"/>
      <c r="N847" s="86"/>
    </row>
    <row r="848" spans="9:14" ht="15.75" customHeight="1">
      <c r="I848" s="86"/>
      <c r="J848" s="86"/>
      <c r="K848" s="86"/>
      <c r="L848" s="125"/>
      <c r="M848" s="86"/>
      <c r="N848" s="86"/>
    </row>
    <row r="849" spans="9:14" ht="15.75" customHeight="1">
      <c r="I849" s="86"/>
      <c r="J849" s="86"/>
      <c r="K849" s="86"/>
      <c r="L849" s="125"/>
      <c r="M849" s="86"/>
      <c r="N849" s="86"/>
    </row>
    <row r="850" spans="9:14" ht="15.75" customHeight="1">
      <c r="I850" s="86"/>
      <c r="J850" s="86"/>
      <c r="K850" s="86"/>
      <c r="L850" s="125"/>
      <c r="M850" s="86"/>
      <c r="N850" s="86"/>
    </row>
    <row r="851" spans="9:14" ht="15.75" customHeight="1">
      <c r="I851" s="86"/>
      <c r="J851" s="86"/>
      <c r="K851" s="86"/>
      <c r="L851" s="125"/>
      <c r="M851" s="86"/>
      <c r="N851" s="86"/>
    </row>
    <row r="852" spans="9:14" ht="15.75" customHeight="1">
      <c r="I852" s="86"/>
      <c r="J852" s="86"/>
      <c r="K852" s="86"/>
      <c r="L852" s="125"/>
      <c r="M852" s="86"/>
      <c r="N852" s="86"/>
    </row>
    <row r="853" spans="9:14" ht="15.75" customHeight="1">
      <c r="I853" s="86"/>
      <c r="J853" s="86"/>
      <c r="K853" s="86"/>
      <c r="L853" s="125"/>
      <c r="M853" s="86"/>
      <c r="N853" s="86"/>
    </row>
    <row r="854" spans="9:14" ht="15.75" customHeight="1">
      <c r="I854" s="86"/>
      <c r="J854" s="86"/>
      <c r="K854" s="86"/>
      <c r="L854" s="125"/>
      <c r="M854" s="86"/>
      <c r="N854" s="86"/>
    </row>
    <row r="855" spans="9:14" ht="15.75" customHeight="1">
      <c r="I855" s="86"/>
      <c r="J855" s="86"/>
      <c r="K855" s="86"/>
      <c r="L855" s="125"/>
      <c r="M855" s="86"/>
      <c r="N855" s="86"/>
    </row>
    <row r="856" spans="9:14" ht="15.75" customHeight="1">
      <c r="I856" s="86"/>
      <c r="J856" s="86"/>
      <c r="K856" s="86"/>
      <c r="L856" s="125"/>
      <c r="M856" s="86"/>
      <c r="N856" s="86"/>
    </row>
    <row r="857" spans="9:14" ht="15.75" customHeight="1">
      <c r="I857" s="86"/>
      <c r="J857" s="86"/>
      <c r="K857" s="86"/>
      <c r="L857" s="125"/>
      <c r="M857" s="86"/>
      <c r="N857" s="86"/>
    </row>
    <row r="858" spans="9:14" ht="15.75" customHeight="1">
      <c r="I858" s="86"/>
      <c r="J858" s="86"/>
      <c r="K858" s="86"/>
      <c r="L858" s="125"/>
      <c r="M858" s="86"/>
      <c r="N858" s="86"/>
    </row>
    <row r="859" spans="9:14" ht="15.75" customHeight="1">
      <c r="I859" s="86"/>
      <c r="J859" s="86"/>
      <c r="K859" s="86"/>
      <c r="L859" s="125"/>
      <c r="M859" s="86"/>
      <c r="N859" s="86"/>
    </row>
    <row r="860" spans="9:14" ht="15.75" customHeight="1">
      <c r="I860" s="86"/>
      <c r="J860" s="86"/>
      <c r="K860" s="86"/>
      <c r="L860" s="125"/>
      <c r="M860" s="86"/>
      <c r="N860" s="86"/>
    </row>
    <row r="861" spans="9:14" ht="15.75" customHeight="1">
      <c r="I861" s="86"/>
      <c r="J861" s="86"/>
      <c r="K861" s="86"/>
      <c r="L861" s="125"/>
      <c r="M861" s="86"/>
      <c r="N861" s="86"/>
    </row>
    <row r="862" spans="9:14" ht="15.75" customHeight="1">
      <c r="I862" s="86"/>
      <c r="J862" s="86"/>
      <c r="K862" s="86"/>
      <c r="L862" s="125"/>
      <c r="M862" s="86"/>
      <c r="N862" s="86"/>
    </row>
    <row r="863" spans="9:14" ht="15.75" customHeight="1">
      <c r="I863" s="86"/>
      <c r="J863" s="86"/>
      <c r="K863" s="86"/>
      <c r="L863" s="125"/>
      <c r="M863" s="86"/>
      <c r="N863" s="86"/>
    </row>
    <row r="864" spans="9:14" ht="15.75" customHeight="1">
      <c r="I864" s="86"/>
      <c r="J864" s="86"/>
      <c r="K864" s="86"/>
      <c r="L864" s="125"/>
      <c r="M864" s="86"/>
      <c r="N864" s="86"/>
    </row>
    <row r="865" spans="9:14" ht="15.75" customHeight="1">
      <c r="I865" s="86"/>
      <c r="J865" s="86"/>
      <c r="K865" s="86"/>
      <c r="L865" s="125"/>
      <c r="M865" s="86"/>
      <c r="N865" s="86"/>
    </row>
    <row r="866" spans="9:14" ht="15.75" customHeight="1">
      <c r="I866" s="86"/>
      <c r="J866" s="86"/>
      <c r="K866" s="86"/>
      <c r="L866" s="125"/>
      <c r="M866" s="86"/>
      <c r="N866" s="86"/>
    </row>
    <row r="867" spans="9:14" ht="15.75" customHeight="1">
      <c r="I867" s="86"/>
      <c r="J867" s="86"/>
      <c r="K867" s="86"/>
      <c r="L867" s="125"/>
      <c r="M867" s="86"/>
      <c r="N867" s="86"/>
    </row>
    <row r="868" spans="9:14" ht="15.75" customHeight="1">
      <c r="I868" s="86"/>
      <c r="J868" s="86"/>
      <c r="K868" s="86"/>
      <c r="L868" s="125"/>
      <c r="M868" s="86"/>
      <c r="N868" s="86"/>
    </row>
    <row r="869" spans="9:14" ht="15.75" customHeight="1">
      <c r="I869" s="86"/>
      <c r="J869" s="86"/>
      <c r="K869" s="86"/>
      <c r="L869" s="125"/>
      <c r="M869" s="86"/>
      <c r="N869" s="86"/>
    </row>
    <row r="870" spans="9:14" ht="15.75" customHeight="1">
      <c r="I870" s="86"/>
      <c r="J870" s="86"/>
      <c r="K870" s="86"/>
      <c r="L870" s="125"/>
      <c r="M870" s="86"/>
      <c r="N870" s="86"/>
    </row>
    <row r="871" spans="9:14" ht="15.75" customHeight="1">
      <c r="I871" s="86"/>
      <c r="J871" s="86"/>
      <c r="K871" s="86"/>
      <c r="L871" s="125"/>
      <c r="M871" s="86"/>
      <c r="N871" s="86"/>
    </row>
    <row r="872" spans="9:14" ht="15.75" customHeight="1">
      <c r="I872" s="86"/>
      <c r="J872" s="86"/>
      <c r="K872" s="86"/>
      <c r="L872" s="125"/>
      <c r="M872" s="86"/>
      <c r="N872" s="86"/>
    </row>
    <row r="873" spans="9:14" ht="15.75" customHeight="1">
      <c r="I873" s="86"/>
      <c r="J873" s="86"/>
      <c r="K873" s="86"/>
      <c r="L873" s="125"/>
      <c r="M873" s="86"/>
      <c r="N873" s="86"/>
    </row>
    <row r="874" spans="9:14" ht="15.75" customHeight="1">
      <c r="I874" s="86"/>
      <c r="J874" s="86"/>
      <c r="K874" s="86"/>
      <c r="L874" s="125"/>
      <c r="M874" s="86"/>
      <c r="N874" s="86"/>
    </row>
    <row r="875" spans="9:14" ht="15.75" customHeight="1">
      <c r="I875" s="86"/>
      <c r="J875" s="86"/>
      <c r="K875" s="86"/>
      <c r="L875" s="125"/>
      <c r="M875" s="86"/>
      <c r="N875" s="86"/>
    </row>
    <row r="876" spans="9:14" ht="15.75" customHeight="1">
      <c r="I876" s="86"/>
      <c r="J876" s="86"/>
      <c r="K876" s="86"/>
      <c r="L876" s="125"/>
      <c r="M876" s="86"/>
      <c r="N876" s="86"/>
    </row>
    <row r="877" spans="9:14" ht="15.75" customHeight="1">
      <c r="I877" s="86"/>
      <c r="J877" s="86"/>
      <c r="K877" s="86"/>
      <c r="L877" s="125"/>
      <c r="M877" s="86"/>
      <c r="N877" s="86"/>
    </row>
    <row r="878" spans="9:14" ht="15.75" customHeight="1">
      <c r="I878" s="86"/>
      <c r="J878" s="86"/>
      <c r="K878" s="86"/>
      <c r="L878" s="125"/>
      <c r="M878" s="86"/>
      <c r="N878" s="86"/>
    </row>
    <row r="879" spans="9:14" ht="15.75" customHeight="1">
      <c r="I879" s="86"/>
      <c r="J879" s="86"/>
      <c r="K879" s="86"/>
      <c r="L879" s="125"/>
      <c r="M879" s="86"/>
      <c r="N879" s="86"/>
    </row>
    <row r="880" spans="9:14" ht="15.75" customHeight="1">
      <c r="I880" s="86"/>
      <c r="J880" s="86"/>
      <c r="K880" s="86"/>
      <c r="L880" s="125"/>
      <c r="M880" s="86"/>
      <c r="N880" s="86"/>
    </row>
    <row r="881" spans="9:14" ht="15.75" customHeight="1">
      <c r="I881" s="86"/>
      <c r="J881" s="86"/>
      <c r="K881" s="86"/>
      <c r="L881" s="125"/>
      <c r="M881" s="86"/>
      <c r="N881" s="86"/>
    </row>
    <row r="882" spans="9:14" ht="15.75" customHeight="1">
      <c r="I882" s="86"/>
      <c r="J882" s="86"/>
      <c r="K882" s="86"/>
      <c r="L882" s="125"/>
      <c r="M882" s="86"/>
      <c r="N882" s="86"/>
    </row>
    <row r="883" spans="9:14" ht="15.75" customHeight="1">
      <c r="I883" s="86"/>
      <c r="J883" s="86"/>
      <c r="K883" s="86"/>
      <c r="L883" s="125"/>
      <c r="M883" s="86"/>
      <c r="N883" s="86"/>
    </row>
    <row r="884" spans="9:14" ht="15.75" customHeight="1">
      <c r="I884" s="86"/>
      <c r="J884" s="86"/>
      <c r="K884" s="86"/>
      <c r="L884" s="125"/>
      <c r="M884" s="86"/>
      <c r="N884" s="86"/>
    </row>
    <row r="885" spans="9:14" ht="15.75" customHeight="1">
      <c r="I885" s="86"/>
      <c r="J885" s="86"/>
      <c r="K885" s="86"/>
      <c r="L885" s="125"/>
      <c r="M885" s="86"/>
      <c r="N885" s="86"/>
    </row>
    <row r="886" spans="9:14" ht="15.75" customHeight="1">
      <c r="I886" s="86"/>
      <c r="J886" s="86"/>
      <c r="K886" s="86"/>
      <c r="L886" s="125"/>
      <c r="M886" s="86"/>
      <c r="N886" s="86"/>
    </row>
    <row r="887" spans="9:14" ht="15.75" customHeight="1">
      <c r="I887" s="86"/>
      <c r="J887" s="86"/>
      <c r="K887" s="86"/>
      <c r="L887" s="125"/>
      <c r="M887" s="86"/>
      <c r="N887" s="86"/>
    </row>
    <row r="888" spans="9:14" ht="15.75" customHeight="1">
      <c r="I888" s="86"/>
      <c r="J888" s="86"/>
      <c r="K888" s="86"/>
      <c r="L888" s="125"/>
      <c r="M888" s="86"/>
      <c r="N888" s="86"/>
    </row>
    <row r="889" spans="9:14" ht="15.75" customHeight="1">
      <c r="I889" s="86"/>
      <c r="J889" s="86"/>
      <c r="K889" s="86"/>
      <c r="L889" s="125"/>
      <c r="M889" s="86"/>
      <c r="N889" s="86"/>
    </row>
    <row r="890" spans="9:14" ht="15.75" customHeight="1">
      <c r="I890" s="86"/>
      <c r="J890" s="86"/>
      <c r="K890" s="86"/>
      <c r="L890" s="125"/>
      <c r="M890" s="86"/>
      <c r="N890" s="86"/>
    </row>
    <row r="891" spans="9:14" ht="15.75" customHeight="1">
      <c r="I891" s="86"/>
      <c r="J891" s="86"/>
      <c r="K891" s="86"/>
      <c r="L891" s="125"/>
      <c r="M891" s="86"/>
      <c r="N891" s="86"/>
    </row>
    <row r="892" spans="9:14" ht="15.75" customHeight="1">
      <c r="I892" s="86"/>
      <c r="J892" s="86"/>
      <c r="K892" s="86"/>
      <c r="L892" s="125"/>
      <c r="M892" s="86"/>
      <c r="N892" s="86"/>
    </row>
    <row r="893" spans="9:14" ht="15.75" customHeight="1">
      <c r="I893" s="86"/>
      <c r="J893" s="86"/>
      <c r="K893" s="86"/>
      <c r="L893" s="125"/>
      <c r="M893" s="86"/>
      <c r="N893" s="86"/>
    </row>
    <row r="894" spans="9:14" ht="15.75" customHeight="1">
      <c r="I894" s="86"/>
      <c r="J894" s="86"/>
      <c r="K894" s="86"/>
      <c r="L894" s="125"/>
      <c r="M894" s="86"/>
      <c r="N894" s="86"/>
    </row>
    <row r="895" spans="9:14" ht="15.75" customHeight="1">
      <c r="I895" s="86"/>
      <c r="J895" s="86"/>
      <c r="K895" s="86"/>
      <c r="L895" s="125"/>
      <c r="M895" s="86"/>
      <c r="N895" s="86"/>
    </row>
    <row r="896" spans="9:14" ht="15.75" customHeight="1">
      <c r="I896" s="86"/>
      <c r="J896" s="86"/>
      <c r="K896" s="86"/>
      <c r="L896" s="125"/>
      <c r="M896" s="86"/>
      <c r="N896" s="86"/>
    </row>
    <row r="897" spans="9:14" ht="15.75" customHeight="1">
      <c r="I897" s="86"/>
      <c r="J897" s="86"/>
      <c r="K897" s="86"/>
      <c r="L897" s="125"/>
      <c r="M897" s="86"/>
      <c r="N897" s="86"/>
    </row>
    <row r="898" spans="9:14" ht="15.75" customHeight="1">
      <c r="I898" s="86"/>
      <c r="J898" s="86"/>
      <c r="K898" s="86"/>
      <c r="L898" s="125"/>
      <c r="M898" s="86"/>
      <c r="N898" s="86"/>
    </row>
    <row r="899" spans="9:14" ht="15.75" customHeight="1">
      <c r="I899" s="86"/>
      <c r="J899" s="86"/>
      <c r="K899" s="86"/>
      <c r="L899" s="125"/>
      <c r="M899" s="86"/>
      <c r="N899" s="86"/>
    </row>
    <row r="900" spans="9:14" ht="15.75" customHeight="1">
      <c r="I900" s="86"/>
      <c r="J900" s="86"/>
      <c r="K900" s="86"/>
      <c r="L900" s="125"/>
      <c r="M900" s="86"/>
      <c r="N900" s="86"/>
    </row>
    <row r="901" spans="9:14" ht="15.75" customHeight="1">
      <c r="I901" s="86"/>
      <c r="J901" s="86"/>
      <c r="K901" s="86"/>
      <c r="L901" s="125"/>
      <c r="M901" s="86"/>
      <c r="N901" s="86"/>
    </row>
    <row r="902" spans="9:14" ht="15.75" customHeight="1">
      <c r="I902" s="86"/>
      <c r="J902" s="86"/>
      <c r="K902" s="86"/>
      <c r="L902" s="125"/>
      <c r="M902" s="86"/>
      <c r="N902" s="86"/>
    </row>
    <row r="903" spans="9:14" ht="15.75" customHeight="1">
      <c r="I903" s="86"/>
      <c r="J903" s="86"/>
      <c r="K903" s="86"/>
      <c r="L903" s="125"/>
      <c r="M903" s="86"/>
      <c r="N903" s="86"/>
    </row>
    <row r="904" spans="9:14" ht="15.75" customHeight="1">
      <c r="I904" s="86"/>
      <c r="J904" s="86"/>
      <c r="K904" s="86"/>
      <c r="L904" s="125"/>
      <c r="M904" s="86"/>
      <c r="N904" s="86"/>
    </row>
    <row r="905" spans="9:14" ht="15.75" customHeight="1">
      <c r="I905" s="86"/>
      <c r="J905" s="86"/>
      <c r="K905" s="86"/>
      <c r="L905" s="125"/>
      <c r="M905" s="86"/>
      <c r="N905" s="86"/>
    </row>
    <row r="906" spans="9:14" ht="15.75" customHeight="1">
      <c r="I906" s="86"/>
      <c r="J906" s="86"/>
      <c r="K906" s="86"/>
      <c r="L906" s="125"/>
      <c r="M906" s="86"/>
      <c r="N906" s="86"/>
    </row>
    <row r="907" spans="9:14" ht="15.75" customHeight="1">
      <c r="I907" s="86"/>
      <c r="J907" s="86"/>
      <c r="K907" s="86"/>
      <c r="L907" s="125"/>
      <c r="M907" s="86"/>
      <c r="N907" s="86"/>
    </row>
    <row r="908" spans="9:14" ht="15.75" customHeight="1">
      <c r="I908" s="86"/>
      <c r="J908" s="86"/>
      <c r="K908" s="86"/>
      <c r="L908" s="125"/>
      <c r="M908" s="86"/>
      <c r="N908" s="86"/>
    </row>
    <row r="909" spans="9:14" ht="15.75" customHeight="1">
      <c r="I909" s="86"/>
      <c r="J909" s="86"/>
      <c r="K909" s="86"/>
      <c r="L909" s="125"/>
      <c r="M909" s="86"/>
      <c r="N909" s="86"/>
    </row>
    <row r="910" spans="9:14" ht="15.75" customHeight="1">
      <c r="I910" s="86"/>
      <c r="J910" s="86"/>
      <c r="K910" s="86"/>
      <c r="L910" s="125"/>
      <c r="M910" s="86"/>
      <c r="N910" s="86"/>
    </row>
    <row r="911" spans="9:14" ht="15.75" customHeight="1">
      <c r="I911" s="86"/>
      <c r="J911" s="86"/>
      <c r="K911" s="86"/>
      <c r="L911" s="125"/>
      <c r="M911" s="86"/>
      <c r="N911" s="86"/>
    </row>
    <row r="912" spans="9:14" ht="15.75" customHeight="1">
      <c r="I912" s="86"/>
      <c r="J912" s="86"/>
      <c r="K912" s="86"/>
      <c r="L912" s="125"/>
      <c r="M912" s="86"/>
      <c r="N912" s="86"/>
    </row>
    <row r="913" spans="9:14" ht="15.75" customHeight="1">
      <c r="I913" s="86"/>
      <c r="J913" s="86"/>
      <c r="K913" s="86"/>
      <c r="L913" s="125"/>
      <c r="M913" s="86"/>
      <c r="N913" s="86"/>
    </row>
    <row r="914" spans="9:14" ht="15.75" customHeight="1">
      <c r="I914" s="86"/>
      <c r="J914" s="86"/>
      <c r="K914" s="86"/>
      <c r="L914" s="125"/>
      <c r="M914" s="86"/>
      <c r="N914" s="86"/>
    </row>
    <row r="915" spans="9:14" ht="15.75" customHeight="1">
      <c r="I915" s="86"/>
      <c r="J915" s="86"/>
      <c r="K915" s="86"/>
      <c r="L915" s="125"/>
      <c r="M915" s="86"/>
      <c r="N915" s="86"/>
    </row>
    <row r="916" spans="9:14" ht="15.75" customHeight="1">
      <c r="I916" s="86"/>
      <c r="J916" s="86"/>
      <c r="K916" s="86"/>
      <c r="L916" s="125"/>
      <c r="M916" s="86"/>
      <c r="N916" s="86"/>
    </row>
    <row r="917" spans="9:14" ht="15.75" customHeight="1">
      <c r="I917" s="86"/>
      <c r="J917" s="86"/>
      <c r="K917" s="86"/>
      <c r="L917" s="125"/>
      <c r="M917" s="86"/>
      <c r="N917" s="86"/>
    </row>
    <row r="918" spans="9:14" ht="15.75" customHeight="1">
      <c r="I918" s="86"/>
      <c r="J918" s="86"/>
      <c r="K918" s="86"/>
      <c r="L918" s="125"/>
      <c r="M918" s="86"/>
      <c r="N918" s="86"/>
    </row>
    <row r="919" spans="9:14" ht="15.75" customHeight="1">
      <c r="I919" s="86"/>
      <c r="J919" s="86"/>
      <c r="K919" s="86"/>
      <c r="L919" s="125"/>
      <c r="M919" s="86"/>
      <c r="N919" s="86"/>
    </row>
    <row r="920" spans="9:14" ht="15.75" customHeight="1">
      <c r="I920" s="86"/>
      <c r="J920" s="86"/>
      <c r="K920" s="86"/>
      <c r="L920" s="125"/>
      <c r="M920" s="86"/>
      <c r="N920" s="86"/>
    </row>
    <row r="921" spans="9:14" ht="15.75" customHeight="1">
      <c r="I921" s="86"/>
      <c r="J921" s="86"/>
      <c r="K921" s="86"/>
      <c r="L921" s="125"/>
      <c r="M921" s="86"/>
      <c r="N921" s="86"/>
    </row>
    <row r="922" spans="9:14" ht="15.75" customHeight="1">
      <c r="I922" s="86"/>
      <c r="J922" s="86"/>
      <c r="K922" s="86"/>
      <c r="L922" s="125"/>
      <c r="M922" s="86"/>
      <c r="N922" s="86"/>
    </row>
    <row r="923" spans="9:14" ht="15.75" customHeight="1">
      <c r="I923" s="86"/>
      <c r="J923" s="86"/>
      <c r="K923" s="86"/>
      <c r="L923" s="125"/>
      <c r="M923" s="86"/>
      <c r="N923" s="86"/>
    </row>
    <row r="924" spans="9:14" ht="15.75" customHeight="1">
      <c r="I924" s="86"/>
      <c r="J924" s="86"/>
      <c r="K924" s="86"/>
      <c r="L924" s="125"/>
      <c r="M924" s="86"/>
      <c r="N924" s="86"/>
    </row>
    <row r="925" spans="9:14" ht="15.75" customHeight="1">
      <c r="I925" s="86"/>
      <c r="J925" s="86"/>
      <c r="K925" s="86"/>
      <c r="L925" s="125"/>
      <c r="M925" s="86"/>
      <c r="N925" s="86"/>
    </row>
    <row r="926" spans="9:14" ht="15.75" customHeight="1">
      <c r="I926" s="86"/>
      <c r="J926" s="86"/>
      <c r="K926" s="86"/>
      <c r="L926" s="125"/>
      <c r="M926" s="86"/>
      <c r="N926" s="86"/>
    </row>
    <row r="927" spans="9:14" ht="15.75" customHeight="1">
      <c r="I927" s="86"/>
      <c r="J927" s="86"/>
      <c r="K927" s="86"/>
      <c r="L927" s="125"/>
      <c r="M927" s="86"/>
      <c r="N927" s="86"/>
    </row>
    <row r="928" spans="9:14" ht="15.75" customHeight="1">
      <c r="I928" s="86"/>
      <c r="J928" s="86"/>
      <c r="K928" s="86"/>
      <c r="L928" s="125"/>
      <c r="M928" s="86"/>
      <c r="N928" s="86"/>
    </row>
    <row r="929" spans="9:14" ht="15.75" customHeight="1">
      <c r="I929" s="86"/>
      <c r="J929" s="86"/>
      <c r="K929" s="86"/>
      <c r="L929" s="125"/>
      <c r="M929" s="86"/>
      <c r="N929" s="86"/>
    </row>
    <row r="930" spans="9:14" ht="15.75" customHeight="1">
      <c r="I930" s="86"/>
      <c r="J930" s="86"/>
      <c r="K930" s="86"/>
      <c r="L930" s="125"/>
      <c r="M930" s="86"/>
      <c r="N930" s="86"/>
    </row>
    <row r="931" spans="9:14" ht="15.75" customHeight="1">
      <c r="I931" s="86"/>
      <c r="J931" s="86"/>
      <c r="K931" s="86"/>
      <c r="L931" s="125"/>
      <c r="M931" s="86"/>
      <c r="N931" s="86"/>
    </row>
    <row r="932" spans="9:14" ht="15.75" customHeight="1">
      <c r="I932" s="86"/>
      <c r="J932" s="86"/>
      <c r="K932" s="86"/>
      <c r="L932" s="125"/>
      <c r="M932" s="86"/>
      <c r="N932" s="86"/>
    </row>
    <row r="933" spans="9:14" ht="15.75" customHeight="1">
      <c r="I933" s="86"/>
      <c r="J933" s="86"/>
      <c r="K933" s="86"/>
      <c r="L933" s="125"/>
      <c r="M933" s="86"/>
      <c r="N933" s="86"/>
    </row>
    <row r="934" spans="9:14" ht="15.75" customHeight="1">
      <c r="I934" s="86"/>
      <c r="J934" s="86"/>
      <c r="K934" s="86"/>
      <c r="L934" s="125"/>
      <c r="M934" s="86"/>
      <c r="N934" s="86"/>
    </row>
    <row r="935" spans="9:14" ht="15.75" customHeight="1">
      <c r="I935" s="86"/>
      <c r="J935" s="86"/>
      <c r="K935" s="86"/>
      <c r="L935" s="125"/>
      <c r="M935" s="86"/>
      <c r="N935" s="86"/>
    </row>
    <row r="936" spans="9:14" ht="15.75" customHeight="1">
      <c r="I936" s="86"/>
      <c r="J936" s="86"/>
      <c r="K936" s="86"/>
      <c r="L936" s="125"/>
      <c r="M936" s="86"/>
      <c r="N936" s="86"/>
    </row>
    <row r="937" spans="9:14" ht="15.75" customHeight="1">
      <c r="I937" s="86"/>
      <c r="J937" s="86"/>
      <c r="K937" s="86"/>
      <c r="L937" s="125"/>
      <c r="M937" s="86"/>
      <c r="N937" s="86"/>
    </row>
    <row r="938" spans="9:14" ht="15.75" customHeight="1">
      <c r="I938" s="86"/>
      <c r="J938" s="86"/>
      <c r="K938" s="86"/>
      <c r="L938" s="125"/>
      <c r="M938" s="86"/>
      <c r="N938" s="86"/>
    </row>
    <row r="939" spans="9:14" ht="15.75" customHeight="1">
      <c r="I939" s="86"/>
      <c r="J939" s="86"/>
      <c r="K939" s="86"/>
      <c r="L939" s="125"/>
      <c r="M939" s="86"/>
      <c r="N939" s="86"/>
    </row>
    <row r="940" spans="9:14" ht="15.75" customHeight="1">
      <c r="I940" s="86"/>
      <c r="J940" s="86"/>
      <c r="K940" s="86"/>
      <c r="L940" s="125"/>
      <c r="M940" s="86"/>
      <c r="N940" s="86"/>
    </row>
    <row r="941" spans="9:14" ht="15.75" customHeight="1">
      <c r="I941" s="86"/>
      <c r="J941" s="86"/>
      <c r="K941" s="86"/>
      <c r="L941" s="125"/>
      <c r="M941" s="86"/>
      <c r="N941" s="86"/>
    </row>
    <row r="942" spans="9:14" ht="15.75" customHeight="1">
      <c r="I942" s="86"/>
      <c r="J942" s="86"/>
      <c r="K942" s="86"/>
      <c r="L942" s="125"/>
      <c r="M942" s="86"/>
      <c r="N942" s="86"/>
    </row>
    <row r="943" spans="9:14" ht="15.75" customHeight="1">
      <c r="I943" s="86"/>
      <c r="J943" s="86"/>
      <c r="K943" s="86"/>
      <c r="L943" s="125"/>
      <c r="M943" s="86"/>
      <c r="N943" s="86"/>
    </row>
    <row r="944" spans="9:14" ht="15.75" customHeight="1">
      <c r="I944" s="86"/>
      <c r="J944" s="86"/>
      <c r="K944" s="86"/>
      <c r="L944" s="125"/>
      <c r="M944" s="86"/>
      <c r="N944" s="86"/>
    </row>
    <row r="945" spans="9:14" ht="15.75" customHeight="1">
      <c r="I945" s="86"/>
      <c r="J945" s="86"/>
      <c r="K945" s="86"/>
      <c r="L945" s="125"/>
      <c r="M945" s="86"/>
      <c r="N945" s="86"/>
    </row>
    <row r="946" spans="9:14" ht="15.75" customHeight="1">
      <c r="I946" s="86"/>
      <c r="J946" s="86"/>
      <c r="K946" s="86"/>
      <c r="L946" s="125"/>
      <c r="M946" s="86"/>
      <c r="N946" s="86"/>
    </row>
    <row r="947" spans="9:14" ht="15.75" customHeight="1">
      <c r="I947" s="86"/>
      <c r="J947" s="86"/>
      <c r="K947" s="86"/>
      <c r="L947" s="125"/>
      <c r="M947" s="86"/>
      <c r="N947" s="86"/>
    </row>
    <row r="948" spans="9:14" ht="15.75" customHeight="1">
      <c r="I948" s="86"/>
      <c r="J948" s="86"/>
      <c r="K948" s="86"/>
      <c r="L948" s="125"/>
      <c r="M948" s="86"/>
      <c r="N948" s="86"/>
    </row>
    <row r="949" spans="9:14" ht="15.75" customHeight="1">
      <c r="I949" s="86"/>
      <c r="J949" s="86"/>
      <c r="K949" s="86"/>
      <c r="L949" s="125"/>
      <c r="M949" s="86"/>
      <c r="N949" s="86"/>
    </row>
    <row r="950" spans="9:14" ht="15.75" customHeight="1">
      <c r="I950" s="86"/>
      <c r="J950" s="86"/>
      <c r="K950" s="86"/>
      <c r="L950" s="125"/>
      <c r="M950" s="86"/>
      <c r="N950" s="86"/>
    </row>
    <row r="951" spans="9:14" ht="15.75" customHeight="1">
      <c r="I951" s="86"/>
      <c r="J951" s="86"/>
      <c r="K951" s="86"/>
      <c r="L951" s="125"/>
      <c r="M951" s="86"/>
      <c r="N951" s="86"/>
    </row>
    <row r="952" spans="9:14" ht="15.75" customHeight="1">
      <c r="I952" s="86"/>
      <c r="J952" s="86"/>
      <c r="K952" s="86"/>
      <c r="L952" s="125"/>
      <c r="M952" s="86"/>
      <c r="N952" s="86"/>
    </row>
    <row r="953" spans="9:14" ht="15.75" customHeight="1">
      <c r="I953" s="86"/>
      <c r="J953" s="86"/>
      <c r="K953" s="86"/>
      <c r="L953" s="125"/>
      <c r="M953" s="86"/>
      <c r="N953" s="86"/>
    </row>
    <row r="954" spans="9:14" ht="15.75" customHeight="1">
      <c r="I954" s="86"/>
      <c r="J954" s="86"/>
      <c r="K954" s="86"/>
      <c r="L954" s="125"/>
      <c r="M954" s="86"/>
      <c r="N954" s="86"/>
    </row>
    <row r="955" spans="9:14" ht="15.75" customHeight="1">
      <c r="I955" s="86"/>
      <c r="J955" s="86"/>
      <c r="K955" s="86"/>
      <c r="L955" s="125"/>
      <c r="M955" s="86"/>
      <c r="N955" s="86"/>
    </row>
    <row r="956" spans="9:14" ht="15.75" customHeight="1">
      <c r="I956" s="86"/>
      <c r="J956" s="86"/>
      <c r="K956" s="86"/>
      <c r="L956" s="125"/>
      <c r="M956" s="86"/>
      <c r="N956" s="86"/>
    </row>
    <row r="957" spans="9:14" ht="15.75" customHeight="1">
      <c r="I957" s="86"/>
      <c r="J957" s="86"/>
      <c r="K957" s="86"/>
      <c r="L957" s="125"/>
      <c r="M957" s="86"/>
      <c r="N957" s="86"/>
    </row>
    <row r="958" spans="9:14" ht="15.75" customHeight="1">
      <c r="I958" s="86"/>
      <c r="J958" s="86"/>
      <c r="K958" s="86"/>
      <c r="L958" s="125"/>
      <c r="M958" s="86"/>
      <c r="N958" s="86"/>
    </row>
    <row r="959" spans="9:14" ht="15.75" customHeight="1">
      <c r="I959" s="86"/>
      <c r="J959" s="86"/>
      <c r="K959" s="86"/>
      <c r="L959" s="125"/>
      <c r="M959" s="86"/>
      <c r="N959" s="86"/>
    </row>
    <row r="960" spans="9:14" ht="15.75" customHeight="1">
      <c r="I960" s="86"/>
      <c r="J960" s="86"/>
      <c r="K960" s="86"/>
      <c r="L960" s="125"/>
      <c r="M960" s="86"/>
      <c r="N960" s="86"/>
    </row>
    <row r="961" spans="9:14" ht="15.75" customHeight="1">
      <c r="I961" s="86"/>
      <c r="J961" s="86"/>
      <c r="K961" s="86"/>
      <c r="L961" s="125"/>
      <c r="M961" s="86"/>
      <c r="N961" s="86"/>
    </row>
    <row r="962" spans="9:14" ht="15.75" customHeight="1">
      <c r="I962" s="86"/>
      <c r="J962" s="86"/>
      <c r="K962" s="86"/>
      <c r="L962" s="125"/>
      <c r="M962" s="86"/>
      <c r="N962" s="86"/>
    </row>
    <row r="963" spans="9:14" ht="15.75" customHeight="1">
      <c r="I963" s="86"/>
      <c r="J963" s="86"/>
      <c r="K963" s="86"/>
      <c r="L963" s="125"/>
      <c r="M963" s="86"/>
      <c r="N963" s="86"/>
    </row>
    <row r="964" spans="9:14" ht="15.75" customHeight="1">
      <c r="I964" s="86"/>
      <c r="J964" s="86"/>
      <c r="K964" s="86"/>
      <c r="L964" s="125"/>
      <c r="M964" s="86"/>
      <c r="N964" s="86"/>
    </row>
    <row r="965" spans="9:14" ht="15.75" customHeight="1">
      <c r="I965" s="86"/>
      <c r="J965" s="86"/>
      <c r="K965" s="86"/>
      <c r="L965" s="125"/>
      <c r="M965" s="86"/>
      <c r="N965" s="86"/>
    </row>
    <row r="966" spans="9:14" ht="15.75" customHeight="1">
      <c r="I966" s="86"/>
      <c r="J966" s="86"/>
      <c r="K966" s="86"/>
      <c r="L966" s="125"/>
      <c r="M966" s="86"/>
      <c r="N966" s="86"/>
    </row>
    <row r="967" spans="9:14" ht="15.75" customHeight="1">
      <c r="I967" s="86"/>
      <c r="J967" s="86"/>
      <c r="K967" s="86"/>
      <c r="L967" s="125"/>
      <c r="M967" s="86"/>
      <c r="N967" s="86"/>
    </row>
    <row r="968" spans="9:14" ht="15.75" customHeight="1">
      <c r="I968" s="86"/>
      <c r="J968" s="86"/>
      <c r="K968" s="86"/>
      <c r="L968" s="125"/>
      <c r="M968" s="86"/>
      <c r="N968" s="86"/>
    </row>
    <row r="969" spans="9:14" ht="15.75" customHeight="1">
      <c r="I969" s="86"/>
      <c r="J969" s="86"/>
      <c r="K969" s="86"/>
      <c r="L969" s="125"/>
      <c r="M969" s="86"/>
      <c r="N969" s="86"/>
    </row>
    <row r="970" spans="9:14" ht="15.75" customHeight="1">
      <c r="I970" s="86"/>
      <c r="J970" s="86"/>
      <c r="K970" s="86"/>
      <c r="L970" s="125"/>
      <c r="M970" s="86"/>
      <c r="N970" s="86"/>
    </row>
    <row r="971" spans="9:14" ht="15.75" customHeight="1">
      <c r="I971" s="86"/>
      <c r="J971" s="86"/>
      <c r="K971" s="86"/>
      <c r="L971" s="125"/>
      <c r="M971" s="86"/>
      <c r="N971" s="86"/>
    </row>
    <row r="972" spans="9:14" ht="15.75" customHeight="1">
      <c r="I972" s="86"/>
      <c r="J972" s="86"/>
      <c r="K972" s="86"/>
      <c r="L972" s="125"/>
      <c r="M972" s="86"/>
      <c r="N972" s="86"/>
    </row>
    <row r="973" spans="9:14" ht="15.75" customHeight="1">
      <c r="I973" s="86"/>
      <c r="J973" s="86"/>
      <c r="K973" s="86"/>
      <c r="L973" s="125"/>
      <c r="M973" s="86"/>
      <c r="N973" s="86"/>
    </row>
    <row r="974" spans="9:14" ht="15.75" customHeight="1">
      <c r="I974" s="86"/>
      <c r="J974" s="86"/>
      <c r="K974" s="86"/>
      <c r="L974" s="125"/>
      <c r="M974" s="86"/>
      <c r="N974" s="86"/>
    </row>
    <row r="975" spans="9:14" ht="15.75" customHeight="1">
      <c r="I975" s="86"/>
      <c r="J975" s="86"/>
      <c r="K975" s="86"/>
      <c r="L975" s="125"/>
      <c r="M975" s="86"/>
      <c r="N975" s="86"/>
    </row>
    <row r="976" spans="9:14" ht="15.75" customHeight="1">
      <c r="I976" s="86"/>
      <c r="J976" s="86"/>
      <c r="K976" s="86"/>
      <c r="L976" s="125"/>
      <c r="M976" s="86"/>
      <c r="N976" s="86"/>
    </row>
    <row r="977" spans="9:14" ht="15.75" customHeight="1">
      <c r="I977" s="86"/>
      <c r="J977" s="86"/>
      <c r="K977" s="86"/>
      <c r="L977" s="125"/>
      <c r="M977" s="86"/>
      <c r="N977" s="86"/>
    </row>
    <row r="978" spans="9:14" ht="15.75" customHeight="1">
      <c r="I978" s="86"/>
      <c r="J978" s="86"/>
      <c r="K978" s="86"/>
      <c r="L978" s="125"/>
      <c r="M978" s="86"/>
      <c r="N978" s="86"/>
    </row>
    <row r="979" spans="9:14" ht="15.75" customHeight="1">
      <c r="I979" s="86"/>
      <c r="J979" s="86"/>
      <c r="K979" s="86"/>
      <c r="L979" s="125"/>
      <c r="M979" s="86"/>
      <c r="N979" s="86"/>
    </row>
    <row r="980" spans="9:14" ht="15.75" customHeight="1">
      <c r="I980" s="86"/>
      <c r="J980" s="86"/>
      <c r="K980" s="86"/>
      <c r="L980" s="125"/>
      <c r="M980" s="86"/>
      <c r="N980" s="86"/>
    </row>
    <row r="981" spans="9:14" ht="15.75" customHeight="1">
      <c r="I981" s="86"/>
      <c r="J981" s="86"/>
      <c r="K981" s="86"/>
      <c r="L981" s="125"/>
      <c r="M981" s="86"/>
      <c r="N981" s="86"/>
    </row>
    <row r="982" spans="9:14" ht="15.75" customHeight="1">
      <c r="I982" s="86"/>
      <c r="J982" s="86"/>
      <c r="K982" s="86"/>
      <c r="L982" s="125"/>
      <c r="M982" s="86"/>
      <c r="N982" s="86"/>
    </row>
    <row r="983" spans="9:14" ht="15.75" customHeight="1">
      <c r="I983" s="86"/>
      <c r="J983" s="86"/>
      <c r="K983" s="86"/>
      <c r="L983" s="125"/>
      <c r="M983" s="86"/>
      <c r="N983" s="86"/>
    </row>
    <row r="984" spans="9:14" ht="15.75" customHeight="1">
      <c r="I984" s="86"/>
      <c r="J984" s="86"/>
      <c r="K984" s="86"/>
      <c r="L984" s="125"/>
      <c r="M984" s="86"/>
      <c r="N984" s="86"/>
    </row>
    <row r="985" spans="9:14" ht="15.75" customHeight="1">
      <c r="I985" s="86"/>
      <c r="J985" s="86"/>
      <c r="K985" s="86"/>
      <c r="L985" s="125"/>
      <c r="M985" s="86"/>
      <c r="N985" s="86"/>
    </row>
    <row r="986" spans="9:14" ht="15.75" customHeight="1">
      <c r="I986" s="86"/>
      <c r="J986" s="86"/>
      <c r="K986" s="86"/>
      <c r="L986" s="125"/>
      <c r="M986" s="86"/>
      <c r="N986" s="86"/>
    </row>
    <row r="987" spans="9:14" ht="15.75" customHeight="1">
      <c r="I987" s="86"/>
      <c r="J987" s="86"/>
      <c r="K987" s="86"/>
      <c r="L987" s="125"/>
      <c r="M987" s="86"/>
      <c r="N987" s="86"/>
    </row>
    <row r="988" spans="9:14" ht="15.75" customHeight="1">
      <c r="I988" s="86"/>
      <c r="J988" s="86"/>
      <c r="K988" s="86"/>
      <c r="L988" s="125"/>
      <c r="M988" s="86"/>
      <c r="N988" s="86"/>
    </row>
    <row r="989" spans="9:14" ht="15.75" customHeight="1">
      <c r="I989" s="86"/>
      <c r="J989" s="86"/>
      <c r="K989" s="86"/>
      <c r="L989" s="125"/>
      <c r="M989" s="86"/>
      <c r="N989" s="86"/>
    </row>
    <row r="990" spans="9:14" ht="15.75" customHeight="1">
      <c r="I990" s="86"/>
      <c r="J990" s="86"/>
      <c r="K990" s="86"/>
      <c r="L990" s="125"/>
      <c r="M990" s="86"/>
      <c r="N990" s="86"/>
    </row>
    <row r="991" spans="9:14" ht="15.75" customHeight="1">
      <c r="I991" s="86"/>
      <c r="J991" s="86"/>
      <c r="K991" s="86"/>
      <c r="L991" s="125"/>
      <c r="M991" s="86"/>
      <c r="N991" s="86"/>
    </row>
    <row r="992" spans="9:14" ht="15.75" customHeight="1">
      <c r="I992" s="86"/>
      <c r="J992" s="86"/>
      <c r="K992" s="86"/>
      <c r="L992" s="125"/>
      <c r="M992" s="86"/>
      <c r="N992" s="86"/>
    </row>
    <row r="993" spans="9:14" ht="15.75" customHeight="1">
      <c r="I993" s="86"/>
      <c r="J993" s="86"/>
      <c r="K993" s="86"/>
      <c r="L993" s="125"/>
      <c r="M993" s="86"/>
      <c r="N993" s="86"/>
    </row>
    <row r="994" spans="9:14" ht="15.75" customHeight="1">
      <c r="I994" s="86"/>
      <c r="J994" s="86"/>
      <c r="K994" s="86"/>
      <c r="L994" s="125"/>
      <c r="M994" s="86"/>
      <c r="N994" s="86"/>
    </row>
    <row r="995" spans="9:14" ht="15.75" customHeight="1">
      <c r="I995" s="86"/>
      <c r="J995" s="86"/>
      <c r="K995" s="86"/>
      <c r="L995" s="125"/>
      <c r="M995" s="86"/>
      <c r="N995" s="86"/>
    </row>
    <row r="996" spans="9:14" ht="15.75" customHeight="1">
      <c r="I996" s="86"/>
      <c r="J996" s="86"/>
      <c r="K996" s="86"/>
      <c r="L996" s="125"/>
      <c r="M996" s="86"/>
      <c r="N996" s="86"/>
    </row>
    <row r="997" spans="9:14" ht="15.75" customHeight="1">
      <c r="I997" s="86"/>
      <c r="J997" s="86"/>
      <c r="K997" s="86"/>
      <c r="L997" s="125"/>
      <c r="M997" s="86"/>
      <c r="N997" s="86"/>
    </row>
    <row r="998" spans="9:14" ht="15.75" customHeight="1">
      <c r="I998" s="86"/>
      <c r="J998" s="86"/>
      <c r="K998" s="86"/>
      <c r="L998" s="125"/>
      <c r="M998" s="86"/>
      <c r="N998" s="86"/>
    </row>
    <row r="999" spans="9:14" ht="15.75" customHeight="1">
      <c r="I999" s="86"/>
      <c r="J999" s="86"/>
      <c r="K999" s="86"/>
      <c r="L999" s="125"/>
      <c r="M999" s="86"/>
      <c r="N999" s="86"/>
    </row>
    <row r="1000" spans="9:14" ht="15.75" customHeight="1">
      <c r="I1000" s="86"/>
      <c r="J1000" s="86"/>
      <c r="K1000" s="86"/>
      <c r="L1000" s="125"/>
      <c r="M1000" s="86"/>
      <c r="N1000" s="86"/>
    </row>
  </sheetData>
  <printOptions horizontalCentered="1"/>
  <pageMargins left="0.39370078740157483" right="0.39370078740157483" top="0.78740157480314965" bottom="0.59055118110236227" header="0" footer="0"/>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8D08D"/>
    <pageSetUpPr fitToPage="1"/>
  </sheetPr>
  <dimension ref="A1:R1000"/>
  <sheetViews>
    <sheetView showGridLines="0" zoomScaleNormal="100" workbookViewId="0"/>
  </sheetViews>
  <sheetFormatPr baseColWidth="10" defaultColWidth="14.44140625" defaultRowHeight="15" customHeight="1"/>
  <cols>
    <col min="1" max="1" width="2.5546875" customWidth="1"/>
    <col min="2" max="11" width="12.33203125" customWidth="1"/>
    <col min="12" max="12" width="53.5546875" customWidth="1"/>
    <col min="13" max="17" width="11.5546875" customWidth="1"/>
    <col min="18" max="18" width="11.44140625" customWidth="1"/>
  </cols>
  <sheetData>
    <row r="1" spans="1:18" ht="12.75" customHeight="1">
      <c r="A1" s="1"/>
      <c r="B1" s="1" t="s">
        <v>0</v>
      </c>
      <c r="C1" s="1"/>
      <c r="D1" s="1"/>
      <c r="E1" s="1"/>
      <c r="F1" s="1"/>
      <c r="G1" s="1"/>
      <c r="H1" s="1"/>
      <c r="I1" s="1"/>
      <c r="J1" s="1"/>
      <c r="K1" s="1"/>
      <c r="L1" s="159"/>
      <c r="M1" s="1"/>
      <c r="N1" s="1"/>
      <c r="O1" s="1"/>
      <c r="P1" s="1"/>
      <c r="Q1" s="1"/>
      <c r="R1" s="1"/>
    </row>
    <row r="2" spans="1:18" ht="12.75" customHeight="1">
      <c r="A2" s="1"/>
      <c r="B2" s="2" t="s">
        <v>7</v>
      </c>
      <c r="C2" s="2" t="s">
        <v>8</v>
      </c>
      <c r="D2" s="2" t="s">
        <v>9</v>
      </c>
      <c r="E2" s="2" t="s">
        <v>10</v>
      </c>
      <c r="F2" s="127" t="s">
        <v>7</v>
      </c>
      <c r="G2" s="2" t="s">
        <v>8</v>
      </c>
      <c r="H2" s="2" t="s">
        <v>9</v>
      </c>
      <c r="I2" s="2" t="s">
        <v>10</v>
      </c>
      <c r="J2" s="127" t="s">
        <v>7</v>
      </c>
      <c r="K2" s="2" t="s">
        <v>8</v>
      </c>
      <c r="L2" s="160"/>
      <c r="M2" s="6" t="s">
        <v>11</v>
      </c>
      <c r="N2" s="6" t="s">
        <v>11</v>
      </c>
      <c r="O2" s="6" t="s">
        <v>12</v>
      </c>
      <c r="P2" s="6" t="s">
        <v>12</v>
      </c>
      <c r="Q2" s="6" t="s">
        <v>12</v>
      </c>
      <c r="R2" s="2"/>
    </row>
    <row r="3" spans="1:18" ht="12.75" customHeight="1">
      <c r="A3" s="93"/>
      <c r="B3" s="7">
        <v>2017</v>
      </c>
      <c r="C3" s="7">
        <v>2017</v>
      </c>
      <c r="D3" s="7">
        <v>2017</v>
      </c>
      <c r="E3" s="7">
        <v>2017</v>
      </c>
      <c r="F3" s="94">
        <v>2018</v>
      </c>
      <c r="G3" s="7">
        <v>2018</v>
      </c>
      <c r="H3" s="7">
        <v>2018</v>
      </c>
      <c r="I3" s="7">
        <v>2018</v>
      </c>
      <c r="J3" s="94">
        <v>2019</v>
      </c>
      <c r="K3" s="7">
        <v>2019</v>
      </c>
      <c r="L3" s="161" t="s">
        <v>89</v>
      </c>
      <c r="M3" s="7">
        <v>2019</v>
      </c>
      <c r="N3" s="7">
        <v>2018</v>
      </c>
      <c r="O3" s="7">
        <v>2018</v>
      </c>
      <c r="P3" s="7">
        <v>2017</v>
      </c>
      <c r="Q3" s="7">
        <v>2016</v>
      </c>
      <c r="R3" s="162"/>
    </row>
    <row r="4" spans="1:18" ht="12.75" customHeight="1">
      <c r="A4" s="1"/>
      <c r="B4" s="20" t="s">
        <v>17</v>
      </c>
      <c r="C4" s="20" t="s">
        <v>17</v>
      </c>
      <c r="D4" s="20" t="s">
        <v>17</v>
      </c>
      <c r="E4" s="20" t="s">
        <v>17</v>
      </c>
      <c r="F4" s="20" t="s">
        <v>17</v>
      </c>
      <c r="G4" s="20" t="s">
        <v>17</v>
      </c>
      <c r="H4" s="20" t="s">
        <v>17</v>
      </c>
      <c r="I4" s="20" t="s">
        <v>17</v>
      </c>
      <c r="J4" s="20"/>
      <c r="K4" s="20"/>
      <c r="L4" s="159"/>
      <c r="M4" s="20"/>
      <c r="N4" s="20" t="s">
        <v>17</v>
      </c>
      <c r="O4" s="20" t="s">
        <v>17</v>
      </c>
      <c r="P4" s="20" t="s">
        <v>17</v>
      </c>
      <c r="Q4" s="20" t="s">
        <v>17</v>
      </c>
      <c r="R4" s="4"/>
    </row>
    <row r="5" spans="1:18" ht="12.75" customHeight="1">
      <c r="A5" s="1"/>
      <c r="B5" s="96"/>
      <c r="C5" s="96"/>
      <c r="D5" s="96"/>
      <c r="E5" s="96"/>
      <c r="F5" s="96"/>
      <c r="G5" s="96"/>
      <c r="H5" s="96"/>
      <c r="I5" s="96"/>
      <c r="J5" s="96"/>
      <c r="K5" s="96"/>
      <c r="L5" s="159"/>
      <c r="M5" s="96"/>
      <c r="N5" s="96"/>
      <c r="O5" s="96"/>
      <c r="P5" s="96"/>
      <c r="Q5" s="96"/>
      <c r="R5" s="4"/>
    </row>
    <row r="6" spans="1:18" ht="12.75" customHeight="1">
      <c r="A6" s="1"/>
      <c r="B6" s="131"/>
      <c r="C6" s="132"/>
      <c r="D6" s="132"/>
      <c r="E6" s="132"/>
      <c r="F6" s="131"/>
      <c r="G6" s="132"/>
      <c r="H6" s="132"/>
      <c r="I6" s="132"/>
      <c r="J6" s="131"/>
      <c r="K6" s="132"/>
      <c r="L6" s="163" t="s">
        <v>107</v>
      </c>
      <c r="M6" s="132"/>
      <c r="N6" s="132"/>
      <c r="O6" s="132"/>
      <c r="P6" s="132"/>
      <c r="Q6" s="134"/>
      <c r="R6" s="4"/>
    </row>
    <row r="7" spans="1:18" ht="12.75" customHeight="1">
      <c r="A7" s="1"/>
      <c r="B7" s="136">
        <v>1880.44</v>
      </c>
      <c r="C7" s="137">
        <v>1986.08</v>
      </c>
      <c r="D7" s="137">
        <v>1878.39</v>
      </c>
      <c r="E7" s="137">
        <v>2009.5</v>
      </c>
      <c r="F7" s="136">
        <v>1896.55</v>
      </c>
      <c r="G7" s="137">
        <v>1957.31</v>
      </c>
      <c r="H7" s="137">
        <v>1834.13</v>
      </c>
      <c r="I7" s="137">
        <v>2045.36</v>
      </c>
      <c r="J7" s="136">
        <v>1855.16781810728</v>
      </c>
      <c r="K7" s="138">
        <v>1911.2234700270803</v>
      </c>
      <c r="L7" s="164" t="s">
        <v>42</v>
      </c>
      <c r="M7" s="137">
        <f>K7+J7</f>
        <v>3766.3912881343604</v>
      </c>
      <c r="N7" s="137">
        <f>F7+G7</f>
        <v>3853.8599999999997</v>
      </c>
      <c r="O7" s="137">
        <v>7733.35</v>
      </c>
      <c r="P7" s="137">
        <v>7754.42</v>
      </c>
      <c r="Q7" s="140">
        <v>8136.58</v>
      </c>
      <c r="R7" s="4"/>
    </row>
    <row r="8" spans="1:18" ht="12.75" customHeight="1">
      <c r="A8" s="1"/>
      <c r="B8" s="141"/>
      <c r="C8" s="142"/>
      <c r="D8" s="142"/>
      <c r="E8" s="142"/>
      <c r="F8" s="143">
        <v>8.5662300109499157E-3</v>
      </c>
      <c r="G8" s="144">
        <v>-1.4488470080161964E-2</v>
      </c>
      <c r="H8" s="144">
        <v>-2.3564916778664791E-2</v>
      </c>
      <c r="I8" s="144">
        <v>1.7845946812172109E-2</v>
      </c>
      <c r="J8" s="143">
        <v>-2.1819844266975919E-2</v>
      </c>
      <c r="K8" s="145">
        <v>-2.3545019649883536E-2</v>
      </c>
      <c r="L8" s="165" t="s">
        <v>100</v>
      </c>
      <c r="M8" s="144">
        <f>M7/N7-1</f>
        <v>-2.2696390596866345E-2</v>
      </c>
      <c r="N8" s="144">
        <f>N7/(B7+C7)-1</f>
        <v>-3.2742621271841799E-3</v>
      </c>
      <c r="O8" s="144">
        <v>-2.7171336092952636E-3</v>
      </c>
      <c r="P8" s="144">
        <v>-4.6967627844698434E-2</v>
      </c>
      <c r="Q8" s="147"/>
      <c r="R8" s="4"/>
    </row>
    <row r="9" spans="1:18" ht="12.75" customHeight="1">
      <c r="A9" s="1"/>
      <c r="B9" s="136">
        <v>-1729.74</v>
      </c>
      <c r="C9" s="137">
        <v>-1774.48</v>
      </c>
      <c r="D9" s="137">
        <v>-1672.47</v>
      </c>
      <c r="E9" s="137">
        <v>-1818.71</v>
      </c>
      <c r="F9" s="136">
        <v>-1784.93</v>
      </c>
      <c r="G9" s="137">
        <v>-1786.89</v>
      </c>
      <c r="H9" s="137">
        <v>-1648.09</v>
      </c>
      <c r="I9" s="137">
        <v>-1830.99</v>
      </c>
      <c r="J9" s="136">
        <v>-1704.9713819945759</v>
      </c>
      <c r="K9" s="138">
        <v>-1682.5058347320542</v>
      </c>
      <c r="L9" s="165" t="s">
        <v>101</v>
      </c>
      <c r="M9" s="137">
        <f t="shared" ref="M9:M10" si="0">K9+J9</f>
        <v>-3387.4772167266301</v>
      </c>
      <c r="N9" s="137">
        <f t="shared" ref="N9:N10" si="1">F9+G9</f>
        <v>-3571.82</v>
      </c>
      <c r="O9" s="137">
        <v>-7050.91</v>
      </c>
      <c r="P9" s="137">
        <v>-6995.4</v>
      </c>
      <c r="Q9" s="140">
        <v>-7493.05</v>
      </c>
      <c r="R9" s="4"/>
    </row>
    <row r="10" spans="1:18" ht="12.75" customHeight="1">
      <c r="A10" s="1"/>
      <c r="B10" s="136">
        <v>150.69999999999999</v>
      </c>
      <c r="C10" s="137">
        <v>211.6</v>
      </c>
      <c r="D10" s="137">
        <v>205.93</v>
      </c>
      <c r="E10" s="137">
        <v>190.79</v>
      </c>
      <c r="F10" s="136">
        <v>111.62</v>
      </c>
      <c r="G10" s="137">
        <v>170.41</v>
      </c>
      <c r="H10" s="137">
        <v>186.04</v>
      </c>
      <c r="I10" s="137">
        <v>214.37</v>
      </c>
      <c r="J10" s="136">
        <v>150.19643611270399</v>
      </c>
      <c r="K10" s="138">
        <v>228.71763529502601</v>
      </c>
      <c r="L10" s="165" t="s">
        <v>98</v>
      </c>
      <c r="M10" s="137">
        <f t="shared" si="0"/>
        <v>378.91407140773003</v>
      </c>
      <c r="N10" s="137">
        <f t="shared" si="1"/>
        <v>282.02999999999997</v>
      </c>
      <c r="O10" s="137">
        <v>682.44</v>
      </c>
      <c r="P10" s="137">
        <v>759.02</v>
      </c>
      <c r="Q10" s="140">
        <v>643.53</v>
      </c>
      <c r="R10" s="4"/>
    </row>
    <row r="11" spans="1:18" ht="12.75" customHeight="1">
      <c r="A11" s="1"/>
      <c r="B11" s="149">
        <v>8.0141894718811779E-2</v>
      </c>
      <c r="C11" s="150">
        <v>0.10654369286739582</v>
      </c>
      <c r="D11" s="150">
        <v>0.10962931725523048</v>
      </c>
      <c r="E11" s="150">
        <v>9.4944278484358768E-2</v>
      </c>
      <c r="F11" s="149">
        <v>5.8854350644479456E-2</v>
      </c>
      <c r="G11" s="150">
        <v>8.706562301462506E-2</v>
      </c>
      <c r="H11" s="150">
        <v>0.1014305394781209</v>
      </c>
      <c r="I11" s="150">
        <v>0.10480642112390241</v>
      </c>
      <c r="J11" s="149">
        <v>8.0961104783469504E-2</v>
      </c>
      <c r="K11" s="151">
        <v>0.11967079668176391</v>
      </c>
      <c r="L11" s="169" t="s">
        <v>102</v>
      </c>
      <c r="M11" s="150">
        <f t="shared" ref="M11:N11" si="2">M10/M7</f>
        <v>0.10060401121929656</v>
      </c>
      <c r="N11" s="150">
        <f t="shared" si="2"/>
        <v>7.318117419937413E-2</v>
      </c>
      <c r="O11" s="150">
        <v>8.8246144343294849E-2</v>
      </c>
      <c r="P11" s="150">
        <v>9.7882819606317686E-2</v>
      </c>
      <c r="Q11" s="153">
        <v>7.9090666822760364E-2</v>
      </c>
      <c r="R11" s="4"/>
    </row>
    <row r="12" spans="1:18" ht="12.75" customHeight="1">
      <c r="A12" s="1"/>
      <c r="B12" s="101"/>
      <c r="C12" s="101"/>
      <c r="D12" s="101"/>
      <c r="E12" s="101"/>
      <c r="F12" s="101"/>
      <c r="G12" s="101"/>
      <c r="H12" s="101"/>
      <c r="I12" s="101"/>
      <c r="J12" s="101"/>
      <c r="K12" s="101"/>
      <c r="L12" s="171"/>
      <c r="M12" s="101">
        <f t="shared" ref="M12:M14" si="3">K12+J12</f>
        <v>0</v>
      </c>
      <c r="N12" s="101">
        <f t="shared" ref="N12:N14" si="4">F12+G12</f>
        <v>0</v>
      </c>
      <c r="O12" s="101"/>
      <c r="P12" s="101"/>
      <c r="Q12" s="101"/>
      <c r="R12" s="4"/>
    </row>
    <row r="13" spans="1:18" ht="12.75" customHeight="1">
      <c r="A13" s="1"/>
      <c r="B13" s="155"/>
      <c r="C13" s="156"/>
      <c r="D13" s="156"/>
      <c r="E13" s="156"/>
      <c r="F13" s="155"/>
      <c r="G13" s="156"/>
      <c r="H13" s="156"/>
      <c r="I13" s="156"/>
      <c r="J13" s="155"/>
      <c r="K13" s="156"/>
      <c r="L13" s="172" t="s">
        <v>110</v>
      </c>
      <c r="M13" s="156">
        <f t="shared" si="3"/>
        <v>0</v>
      </c>
      <c r="N13" s="156">
        <f t="shared" si="4"/>
        <v>0</v>
      </c>
      <c r="O13" s="156"/>
      <c r="P13" s="156"/>
      <c r="Q13" s="158"/>
      <c r="R13" s="4"/>
    </row>
    <row r="14" spans="1:18" ht="12.75" customHeight="1">
      <c r="A14" s="1"/>
      <c r="B14" s="136">
        <v>431.15</v>
      </c>
      <c r="C14" s="137">
        <v>439.29</v>
      </c>
      <c r="D14" s="137">
        <v>427.9</v>
      </c>
      <c r="E14" s="137">
        <v>447.42</v>
      </c>
      <c r="F14" s="136">
        <v>443.17</v>
      </c>
      <c r="G14" s="137">
        <v>459.2</v>
      </c>
      <c r="H14" s="137">
        <v>443.46</v>
      </c>
      <c r="I14" s="137">
        <v>493.49</v>
      </c>
      <c r="J14" s="136">
        <v>429.58335</v>
      </c>
      <c r="K14" s="138">
        <v>468.25092000000006</v>
      </c>
      <c r="L14" s="164" t="s">
        <v>42</v>
      </c>
      <c r="M14" s="137">
        <f t="shared" si="3"/>
        <v>897.83427000000006</v>
      </c>
      <c r="N14" s="137">
        <f t="shared" si="4"/>
        <v>902.37</v>
      </c>
      <c r="O14" s="137">
        <v>1839.32</v>
      </c>
      <c r="P14" s="137">
        <v>1745.76</v>
      </c>
      <c r="Q14" s="140">
        <v>1700.05</v>
      </c>
      <c r="R14" s="4"/>
    </row>
    <row r="15" spans="1:18" ht="12.75" customHeight="1">
      <c r="A15" s="1"/>
      <c r="B15" s="141"/>
      <c r="C15" s="142"/>
      <c r="D15" s="142"/>
      <c r="E15" s="142"/>
      <c r="F15" s="143">
        <v>2.7877995545883216E-2</v>
      </c>
      <c r="G15" s="144">
        <v>4.5309761531872272E-2</v>
      </c>
      <c r="H15" s="144">
        <v>3.6369561280572338E-2</v>
      </c>
      <c r="I15" s="144">
        <v>0.10296573307787682</v>
      </c>
      <c r="J15" s="143">
        <v>-3.0650721456459529E-2</v>
      </c>
      <c r="K15" s="145">
        <v>1.9720939567394513E-2</v>
      </c>
      <c r="L15" s="165" t="s">
        <v>100</v>
      </c>
      <c r="M15" s="144">
        <f>M14/N14-1</f>
        <v>-5.0264636457328926E-3</v>
      </c>
      <c r="N15" s="144">
        <f>N14/(B14+C14)-1</f>
        <v>3.6682597307108988E-2</v>
      </c>
      <c r="O15" s="144">
        <v>5.359008456788783E-2</v>
      </c>
      <c r="P15" s="144">
        <v>2.688950376285737E-2</v>
      </c>
      <c r="Q15" s="147"/>
      <c r="R15" s="4"/>
    </row>
    <row r="16" spans="1:18" ht="12.75" customHeight="1">
      <c r="A16" s="1"/>
      <c r="B16" s="136">
        <v>-342.67</v>
      </c>
      <c r="C16" s="137">
        <v>-351.86</v>
      </c>
      <c r="D16" s="137">
        <v>-341.08</v>
      </c>
      <c r="E16" s="137">
        <v>-371.53</v>
      </c>
      <c r="F16" s="136">
        <v>-363.39</v>
      </c>
      <c r="G16" s="137">
        <v>-377.07</v>
      </c>
      <c r="H16" s="137">
        <v>-349.43</v>
      </c>
      <c r="I16" s="137">
        <v>-418.84</v>
      </c>
      <c r="J16" s="136">
        <v>-372.12463000000002</v>
      </c>
      <c r="K16" s="138">
        <v>-379.30040000000002</v>
      </c>
      <c r="L16" s="165" t="s">
        <v>101</v>
      </c>
      <c r="M16" s="137">
        <f t="shared" ref="M16:M17" si="5">K16+J16</f>
        <v>-751.42503000000011</v>
      </c>
      <c r="N16" s="137">
        <f t="shared" ref="N16:N17" si="6">F16+G16</f>
        <v>-740.46</v>
      </c>
      <c r="O16" s="137">
        <v>-1508.74</v>
      </c>
      <c r="P16" s="137">
        <v>-1407.13</v>
      </c>
      <c r="Q16" s="140">
        <v>-1427.76</v>
      </c>
      <c r="R16" s="4"/>
    </row>
    <row r="17" spans="1:18" ht="12.75" customHeight="1">
      <c r="A17" s="1"/>
      <c r="B17" s="136">
        <v>88.48</v>
      </c>
      <c r="C17" s="137">
        <v>87.43</v>
      </c>
      <c r="D17" s="137">
        <v>86.82</v>
      </c>
      <c r="E17" s="137">
        <v>75.89</v>
      </c>
      <c r="F17" s="136">
        <v>79.77</v>
      </c>
      <c r="G17" s="137">
        <v>82.12</v>
      </c>
      <c r="H17" s="137">
        <v>94.03</v>
      </c>
      <c r="I17" s="137">
        <v>74.650000000000006</v>
      </c>
      <c r="J17" s="136">
        <v>57.45872</v>
      </c>
      <c r="K17" s="138">
        <v>88.950519999999983</v>
      </c>
      <c r="L17" s="165" t="s">
        <v>98</v>
      </c>
      <c r="M17" s="137">
        <f t="shared" si="5"/>
        <v>146.40923999999998</v>
      </c>
      <c r="N17" s="137">
        <f t="shared" si="6"/>
        <v>161.88999999999999</v>
      </c>
      <c r="O17" s="137">
        <v>330.58</v>
      </c>
      <c r="P17" s="137">
        <v>338.63</v>
      </c>
      <c r="Q17" s="140">
        <v>272.29000000000002</v>
      </c>
      <c r="R17" s="4"/>
    </row>
    <row r="18" spans="1:18" ht="12.75" customHeight="1">
      <c r="A18" s="1"/>
      <c r="B18" s="149">
        <v>0.20522094993958095</v>
      </c>
      <c r="C18" s="150">
        <v>0.19903563239482788</v>
      </c>
      <c r="D18" s="150">
        <v>0.2029014106632778</v>
      </c>
      <c r="E18" s="150">
        <v>0.16961930104671949</v>
      </c>
      <c r="F18" s="149">
        <v>0.18001028642199746</v>
      </c>
      <c r="G18" s="150">
        <v>0.1788361837263267</v>
      </c>
      <c r="H18" s="150">
        <v>0.21204055349236048</v>
      </c>
      <c r="I18" s="150">
        <v>0.1512776951547288</v>
      </c>
      <c r="J18" s="149">
        <v>0.13375453215307345</v>
      </c>
      <c r="K18" s="151">
        <v>0.1899633640869301</v>
      </c>
      <c r="L18" s="169" t="s">
        <v>102</v>
      </c>
      <c r="M18" s="150">
        <f t="shared" ref="M18:N18" si="7">M17/M14</f>
        <v>0.1630693379525377</v>
      </c>
      <c r="N18" s="150">
        <f t="shared" si="7"/>
        <v>0.17940534370601857</v>
      </c>
      <c r="O18" s="150">
        <v>0.17973070195435051</v>
      </c>
      <c r="P18" s="150">
        <v>0.19397159042200221</v>
      </c>
      <c r="Q18" s="153">
        <v>0.16016500305920689</v>
      </c>
      <c r="R18" s="4"/>
    </row>
    <row r="19" spans="1:18" ht="12.75" customHeight="1">
      <c r="A19" s="1"/>
      <c r="B19" s="101"/>
      <c r="C19" s="101"/>
      <c r="D19" s="101"/>
      <c r="E19" s="101"/>
      <c r="F19" s="101"/>
      <c r="G19" s="101"/>
      <c r="H19" s="101"/>
      <c r="I19" s="101"/>
      <c r="J19" s="101"/>
      <c r="K19" s="101"/>
      <c r="L19" s="171"/>
      <c r="M19" s="101">
        <f t="shared" ref="M19:M21" si="8">K19+J19</f>
        <v>0</v>
      </c>
      <c r="N19" s="101">
        <f t="shared" ref="N19:N21" si="9">F19+G19</f>
        <v>0</v>
      </c>
      <c r="O19" s="101"/>
      <c r="P19" s="101"/>
      <c r="Q19" s="101"/>
      <c r="R19" s="4"/>
    </row>
    <row r="20" spans="1:18" ht="12.75" customHeight="1">
      <c r="A20" s="1"/>
      <c r="B20" s="155"/>
      <c r="C20" s="156"/>
      <c r="D20" s="156"/>
      <c r="E20" s="156"/>
      <c r="F20" s="155"/>
      <c r="G20" s="156"/>
      <c r="H20" s="156"/>
      <c r="I20" s="156"/>
      <c r="J20" s="155"/>
      <c r="K20" s="156"/>
      <c r="L20" s="172" t="s">
        <v>112</v>
      </c>
      <c r="M20" s="156">
        <f t="shared" si="8"/>
        <v>0</v>
      </c>
      <c r="N20" s="156">
        <f t="shared" si="9"/>
        <v>0</v>
      </c>
      <c r="O20" s="156"/>
      <c r="P20" s="156"/>
      <c r="Q20" s="158"/>
      <c r="R20" s="4"/>
    </row>
    <row r="21" spans="1:18" ht="12.75" customHeight="1">
      <c r="A21" s="1"/>
      <c r="B21" s="136">
        <v>419.22</v>
      </c>
      <c r="C21" s="137">
        <v>469.75</v>
      </c>
      <c r="D21" s="137">
        <v>457.29</v>
      </c>
      <c r="E21" s="137">
        <v>483.63</v>
      </c>
      <c r="F21" s="136">
        <v>414.58</v>
      </c>
      <c r="G21" s="137">
        <v>433.82</v>
      </c>
      <c r="H21" s="137">
        <v>391.52</v>
      </c>
      <c r="I21" s="137">
        <v>437.76</v>
      </c>
      <c r="J21" s="136">
        <v>378.31935866896697</v>
      </c>
      <c r="K21" s="138">
        <v>367.38220916925309</v>
      </c>
      <c r="L21" s="164" t="s">
        <v>42</v>
      </c>
      <c r="M21" s="137">
        <f t="shared" si="8"/>
        <v>745.70156783822006</v>
      </c>
      <c r="N21" s="137">
        <f t="shared" si="9"/>
        <v>848.4</v>
      </c>
      <c r="O21" s="137">
        <v>1677.68</v>
      </c>
      <c r="P21" s="137">
        <v>1829.89</v>
      </c>
      <c r="Q21" s="140">
        <v>1919.71</v>
      </c>
      <c r="R21" s="4"/>
    </row>
    <row r="22" spans="1:18" ht="12.75" customHeight="1">
      <c r="A22" s="1"/>
      <c r="B22" s="141"/>
      <c r="C22" s="142"/>
      <c r="D22" s="142"/>
      <c r="E22" s="142"/>
      <c r="F22" s="143">
        <v>-3.2692065608384113E-2</v>
      </c>
      <c r="G22" s="144">
        <v>-3.373528625770017E-2</v>
      </c>
      <c r="H22" s="144">
        <v>-9.012863157855433E-2</v>
      </c>
      <c r="I22" s="144">
        <v>-4.9061426195020297E-2</v>
      </c>
      <c r="J22" s="143">
        <v>-5.6976126886758127E-2</v>
      </c>
      <c r="K22" s="145">
        <v>-0.14449550057651062</v>
      </c>
      <c r="L22" s="165" t="s">
        <v>105</v>
      </c>
      <c r="M22" s="144">
        <f>M47</f>
        <v>-0.10269714610709368</v>
      </c>
      <c r="N22" s="144">
        <f>N47</f>
        <v>-3.3238611900456294E-2</v>
      </c>
      <c r="O22" s="144">
        <v>-5.2181133104853505E-2</v>
      </c>
      <c r="P22" s="144">
        <v>-3.2746340468739699E-2</v>
      </c>
      <c r="Q22" s="147"/>
      <c r="R22" s="4"/>
    </row>
    <row r="23" spans="1:18" ht="12.75" customHeight="1">
      <c r="A23" s="1"/>
      <c r="B23" s="136">
        <v>-386.74</v>
      </c>
      <c r="C23" s="137">
        <v>-399.95</v>
      </c>
      <c r="D23" s="137">
        <v>-390.52</v>
      </c>
      <c r="E23" s="137">
        <v>-390.56</v>
      </c>
      <c r="F23" s="136">
        <v>-379.2</v>
      </c>
      <c r="G23" s="137">
        <v>-381.28</v>
      </c>
      <c r="H23" s="137">
        <v>-369.85</v>
      </c>
      <c r="I23" s="137">
        <v>-356.99</v>
      </c>
      <c r="J23" s="136">
        <v>-341.85115549800537</v>
      </c>
      <c r="K23" s="138">
        <v>-340.08780018292379</v>
      </c>
      <c r="L23" s="165" t="s">
        <v>101</v>
      </c>
      <c r="M23" s="137">
        <f t="shared" ref="M23:M24" si="10">K23+J23</f>
        <v>-681.93895568092921</v>
      </c>
      <c r="N23" s="137">
        <f t="shared" ref="N23:N24" si="11">F23+G23</f>
        <v>-760.48</v>
      </c>
      <c r="O23" s="137">
        <v>-1487.32</v>
      </c>
      <c r="P23" s="137">
        <v>-1567.77</v>
      </c>
      <c r="Q23" s="140">
        <v>-1679.9</v>
      </c>
      <c r="R23" s="4"/>
    </row>
    <row r="24" spans="1:18" ht="12.75" customHeight="1">
      <c r="A24" s="1"/>
      <c r="B24" s="136">
        <v>32.47</v>
      </c>
      <c r="C24" s="137">
        <v>69.8</v>
      </c>
      <c r="D24" s="137">
        <v>66.77</v>
      </c>
      <c r="E24" s="137">
        <v>93.07</v>
      </c>
      <c r="F24" s="136">
        <v>35.380000000000003</v>
      </c>
      <c r="G24" s="137">
        <v>52.54</v>
      </c>
      <c r="H24" s="137">
        <v>21.67</v>
      </c>
      <c r="I24" s="137">
        <v>80.760000000000005</v>
      </c>
      <c r="J24" s="136">
        <v>36.468203170961601</v>
      </c>
      <c r="K24" s="138">
        <v>27.294408986329305</v>
      </c>
      <c r="L24" s="165" t="s">
        <v>98</v>
      </c>
      <c r="M24" s="137">
        <f t="shared" si="10"/>
        <v>63.762612157290903</v>
      </c>
      <c r="N24" s="137">
        <f t="shared" si="11"/>
        <v>87.92</v>
      </c>
      <c r="O24" s="137">
        <v>190.36</v>
      </c>
      <c r="P24" s="137">
        <v>262.12</v>
      </c>
      <c r="Q24" s="140">
        <v>239.81</v>
      </c>
      <c r="R24" s="4"/>
    </row>
    <row r="25" spans="1:18" ht="12.75" customHeight="1">
      <c r="A25" s="1"/>
      <c r="B25" s="149">
        <v>7.7464356040967228E-2</v>
      </c>
      <c r="C25" s="150">
        <v>0.14858997666409524</v>
      </c>
      <c r="D25" s="150">
        <v>0.14601351513339036</v>
      </c>
      <c r="E25" s="150">
        <v>0.19244197121542278</v>
      </c>
      <c r="F25" s="149">
        <v>8.5346264783751499E-2</v>
      </c>
      <c r="G25" s="150">
        <v>0.12111011550712075</v>
      </c>
      <c r="H25" s="150">
        <v>5.5353024153827916E-2</v>
      </c>
      <c r="I25" s="150">
        <v>0.18449270066819967</v>
      </c>
      <c r="J25" s="149">
        <v>9.6395287038091068E-2</v>
      </c>
      <c r="K25" s="151">
        <v>7.4294313401971956E-2</v>
      </c>
      <c r="L25" s="169" t="s">
        <v>102</v>
      </c>
      <c r="M25" s="150">
        <f t="shared" ref="M25:N25" si="12">M24/M21</f>
        <v>8.550687688928689E-2</v>
      </c>
      <c r="N25" s="150">
        <f t="shared" si="12"/>
        <v>0.10363036303630363</v>
      </c>
      <c r="O25" s="150">
        <v>0.11346495216782927</v>
      </c>
      <c r="P25" s="150">
        <v>0.14324154606880304</v>
      </c>
      <c r="Q25" s="153">
        <v>0.12491803341911627</v>
      </c>
      <c r="R25" s="4"/>
    </row>
    <row r="26" spans="1:18" ht="12.75" customHeight="1">
      <c r="A26" s="1"/>
      <c r="B26" s="101"/>
      <c r="C26" s="233"/>
      <c r="D26" s="101"/>
      <c r="E26" s="101"/>
      <c r="F26" s="101"/>
      <c r="G26" s="101"/>
      <c r="H26" s="101"/>
      <c r="I26" s="101"/>
      <c r="J26" s="101"/>
      <c r="K26" s="101"/>
      <c r="L26" s="171"/>
      <c r="M26" s="101">
        <f t="shared" ref="M26:M28" si="13">K26+J26</f>
        <v>0</v>
      </c>
      <c r="N26" s="101">
        <f t="shared" ref="N26:N28" si="14">F26+G26</f>
        <v>0</v>
      </c>
      <c r="O26" s="101"/>
      <c r="P26" s="101"/>
      <c r="Q26" s="101"/>
      <c r="R26" s="4"/>
    </row>
    <row r="27" spans="1:18" ht="12.75" customHeight="1">
      <c r="A27" s="1"/>
      <c r="B27" s="155"/>
      <c r="C27" s="156"/>
      <c r="D27" s="156"/>
      <c r="E27" s="156"/>
      <c r="F27" s="155"/>
      <c r="G27" s="156"/>
      <c r="H27" s="156"/>
      <c r="I27" s="156"/>
      <c r="J27" s="155">
        <v>0</v>
      </c>
      <c r="K27" s="156"/>
      <c r="L27" s="172" t="s">
        <v>113</v>
      </c>
      <c r="M27" s="156">
        <f t="shared" si="13"/>
        <v>0</v>
      </c>
      <c r="N27" s="156">
        <f t="shared" si="14"/>
        <v>0</v>
      </c>
      <c r="O27" s="156"/>
      <c r="P27" s="156"/>
      <c r="Q27" s="158"/>
      <c r="R27" s="4"/>
    </row>
    <row r="28" spans="1:18" ht="12.75" customHeight="1">
      <c r="A28" s="1"/>
      <c r="B28" s="136">
        <v>866.89</v>
      </c>
      <c r="C28" s="137">
        <v>902.06</v>
      </c>
      <c r="D28" s="137">
        <v>836.63</v>
      </c>
      <c r="E28" s="137">
        <v>919.47</v>
      </c>
      <c r="F28" s="136">
        <v>858.65</v>
      </c>
      <c r="G28" s="137">
        <v>886.42</v>
      </c>
      <c r="H28" s="137">
        <v>825.09</v>
      </c>
      <c r="I28" s="137">
        <v>914.25</v>
      </c>
      <c r="J28" s="136">
        <v>861.61399774720905</v>
      </c>
      <c r="K28" s="138">
        <v>891.90789680529099</v>
      </c>
      <c r="L28" s="164" t="s">
        <v>42</v>
      </c>
      <c r="M28" s="137">
        <f t="shared" si="13"/>
        <v>1753.5218945525</v>
      </c>
      <c r="N28" s="137">
        <f t="shared" si="14"/>
        <v>1745.07</v>
      </c>
      <c r="O28" s="137">
        <v>3484.4</v>
      </c>
      <c r="P28" s="137">
        <v>3525.05</v>
      </c>
      <c r="Q28" s="140">
        <v>3709.54</v>
      </c>
      <c r="R28" s="4"/>
    </row>
    <row r="29" spans="1:18" ht="12.75" customHeight="1">
      <c r="A29" s="1"/>
      <c r="B29" s="141"/>
      <c r="C29" s="142"/>
      <c r="D29" s="142"/>
      <c r="E29" s="142"/>
      <c r="F29" s="143">
        <v>-9.5039232152465125E-3</v>
      </c>
      <c r="G29" s="144">
        <v>-1.7342032554373832E-2</v>
      </c>
      <c r="H29" s="144">
        <v>-1.3793264820786355E-2</v>
      </c>
      <c r="I29" s="144">
        <v>-5.684966226318644E-3</v>
      </c>
      <c r="J29" s="143">
        <v>3.4556555685798518E-3</v>
      </c>
      <c r="K29" s="145">
        <v>6.195108310197428E-3</v>
      </c>
      <c r="L29" s="165" t="s">
        <v>100</v>
      </c>
      <c r="M29" s="144">
        <f>M28/N28-1</f>
        <v>4.8432982931916335E-3</v>
      </c>
      <c r="N29" s="144">
        <f>N28/(B28+C28)-1</f>
        <v>-1.3499533621639914E-2</v>
      </c>
      <c r="O29" s="144">
        <v>-1.1531586086646728E-2</v>
      </c>
      <c r="P29" s="144">
        <v>-4.9735558148951697E-2</v>
      </c>
      <c r="Q29" s="147"/>
      <c r="R29" s="4"/>
    </row>
    <row r="30" spans="1:18" ht="12.75" customHeight="1">
      <c r="A30" s="1"/>
      <c r="B30" s="136">
        <v>-825.81</v>
      </c>
      <c r="C30" s="137">
        <v>-818.82</v>
      </c>
      <c r="D30" s="137">
        <v>-774.35</v>
      </c>
      <c r="E30" s="137">
        <v>-852.69</v>
      </c>
      <c r="F30" s="136">
        <v>-828.33</v>
      </c>
      <c r="G30" s="137">
        <v>-825.31</v>
      </c>
      <c r="H30" s="137">
        <v>-749.83</v>
      </c>
      <c r="I30" s="137">
        <v>-839.37</v>
      </c>
      <c r="J30" s="136">
        <v>-812.13065070801019</v>
      </c>
      <c r="K30" s="138">
        <v>-792.92963894519767</v>
      </c>
      <c r="L30" s="165" t="s">
        <v>101</v>
      </c>
      <c r="M30" s="137">
        <f t="shared" ref="M30:M31" si="15">K30+J30</f>
        <v>-1605.0602896532077</v>
      </c>
      <c r="N30" s="137">
        <f t="shared" ref="N30:N31" si="16">F30+G30</f>
        <v>-1653.6399999999999</v>
      </c>
      <c r="O30" s="137">
        <v>-3242.83</v>
      </c>
      <c r="P30" s="137">
        <v>-3271.67</v>
      </c>
      <c r="Q30" s="140">
        <v>-3487.29</v>
      </c>
      <c r="R30" s="4"/>
    </row>
    <row r="31" spans="1:18" ht="12.75" customHeight="1">
      <c r="A31" s="1"/>
      <c r="B31" s="136">
        <v>41.07</v>
      </c>
      <c r="C31" s="137">
        <v>83.24</v>
      </c>
      <c r="D31" s="137">
        <v>62.28</v>
      </c>
      <c r="E31" s="137">
        <v>66.78</v>
      </c>
      <c r="F31" s="136">
        <v>30.32</v>
      </c>
      <c r="G31" s="137">
        <v>61.11</v>
      </c>
      <c r="H31" s="137">
        <v>75.260000000000005</v>
      </c>
      <c r="I31" s="137">
        <v>74.88</v>
      </c>
      <c r="J31" s="136">
        <v>49.483347039198804</v>
      </c>
      <c r="K31" s="138">
        <v>98.978257860093208</v>
      </c>
      <c r="L31" s="165" t="s">
        <v>98</v>
      </c>
      <c r="M31" s="137">
        <f t="shared" si="15"/>
        <v>148.46160489929201</v>
      </c>
      <c r="N31" s="137">
        <f t="shared" si="16"/>
        <v>91.43</v>
      </c>
      <c r="O31" s="137">
        <v>241.57</v>
      </c>
      <c r="P31" s="137">
        <v>253.38</v>
      </c>
      <c r="Q31" s="140">
        <v>222.25</v>
      </c>
      <c r="R31" s="4"/>
    </row>
    <row r="32" spans="1:18" ht="12.75" customHeight="1">
      <c r="A32" s="1"/>
      <c r="B32" s="149">
        <v>4.7380787277798701E-2</v>
      </c>
      <c r="C32" s="150">
        <v>9.2280159866608272E-2</v>
      </c>
      <c r="D32" s="150">
        <v>7.4442266407274041E-2</v>
      </c>
      <c r="E32" s="150">
        <v>7.2633679046315458E-2</v>
      </c>
      <c r="F32" s="149">
        <v>3.5307387744791106E-2</v>
      </c>
      <c r="G32" s="150">
        <v>6.8942074505324691E-2</v>
      </c>
      <c r="H32" s="150">
        <v>9.1216589643041787E-2</v>
      </c>
      <c r="I32" s="150">
        <v>8.1901649161861434E-2</v>
      </c>
      <c r="J32" s="149">
        <v>5.7430992496151204E-2</v>
      </c>
      <c r="K32" s="151">
        <v>0.11097363103816175</v>
      </c>
      <c r="L32" s="169" t="s">
        <v>102</v>
      </c>
      <c r="M32" s="150">
        <f t="shared" ref="M32:N32" si="17">M31/M28</f>
        <v>8.4664813915642331E-2</v>
      </c>
      <c r="N32" s="150">
        <f t="shared" si="17"/>
        <v>5.2393313735265637E-2</v>
      </c>
      <c r="O32" s="150">
        <v>6.9328475069043424E-2</v>
      </c>
      <c r="P32" s="150">
        <v>7.1880228762905202E-2</v>
      </c>
      <c r="Q32" s="153">
        <v>5.9912634084776831E-2</v>
      </c>
      <c r="R32" s="4"/>
    </row>
    <row r="33" spans="1:18" ht="12.75" customHeight="1">
      <c r="A33" s="1"/>
      <c r="B33" s="101"/>
      <c r="C33" s="101"/>
      <c r="D33" s="101"/>
      <c r="E33" s="101"/>
      <c r="F33" s="101"/>
      <c r="G33" s="101"/>
      <c r="H33" s="101"/>
      <c r="I33" s="101"/>
      <c r="J33" s="101"/>
      <c r="K33" s="101"/>
      <c r="L33" s="171"/>
      <c r="M33" s="101">
        <f t="shared" ref="M33:M35" si="18">K33+J33</f>
        <v>0</v>
      </c>
      <c r="N33" s="101">
        <f t="shared" ref="N33:N35" si="19">F33+G33</f>
        <v>0</v>
      </c>
      <c r="O33" s="101"/>
      <c r="P33" s="101"/>
      <c r="Q33" s="101"/>
      <c r="R33" s="4"/>
    </row>
    <row r="34" spans="1:18" ht="12.75" customHeight="1">
      <c r="A34" s="1"/>
      <c r="B34" s="155"/>
      <c r="C34" s="156"/>
      <c r="D34" s="156"/>
      <c r="E34" s="156"/>
      <c r="F34" s="155"/>
      <c r="G34" s="156"/>
      <c r="H34" s="156"/>
      <c r="I34" s="156"/>
      <c r="J34" s="155"/>
      <c r="K34" s="156"/>
      <c r="L34" s="172" t="s">
        <v>114</v>
      </c>
      <c r="M34" s="156">
        <f t="shared" si="18"/>
        <v>0</v>
      </c>
      <c r="N34" s="156">
        <f t="shared" si="19"/>
        <v>0</v>
      </c>
      <c r="O34" s="156"/>
      <c r="P34" s="156"/>
      <c r="Q34" s="158"/>
      <c r="R34" s="4"/>
    </row>
    <row r="35" spans="1:18" ht="12.75" customHeight="1">
      <c r="A35" s="1"/>
      <c r="B35" s="136">
        <v>163.19</v>
      </c>
      <c r="C35" s="137">
        <v>174.98</v>
      </c>
      <c r="D35" s="137">
        <v>156.58000000000001</v>
      </c>
      <c r="E35" s="137">
        <v>158.97</v>
      </c>
      <c r="F35" s="136">
        <v>180.16</v>
      </c>
      <c r="G35" s="137">
        <v>177.88</v>
      </c>
      <c r="H35" s="137">
        <v>174.06</v>
      </c>
      <c r="I35" s="137">
        <v>199.87</v>
      </c>
      <c r="J35" s="136">
        <v>185.65111169110295</v>
      </c>
      <c r="K35" s="138">
        <v>183.68244405253708</v>
      </c>
      <c r="L35" s="164" t="s">
        <v>42</v>
      </c>
      <c r="M35" s="137">
        <f t="shared" si="18"/>
        <v>369.33355574364003</v>
      </c>
      <c r="N35" s="137">
        <f t="shared" si="19"/>
        <v>358.03999999999996</v>
      </c>
      <c r="O35" s="137">
        <v>731.96</v>
      </c>
      <c r="P35" s="137">
        <v>653.73</v>
      </c>
      <c r="Q35" s="140">
        <v>807.27</v>
      </c>
      <c r="R35" s="4"/>
    </row>
    <row r="36" spans="1:18" ht="12.75" customHeight="1">
      <c r="A36" s="1"/>
      <c r="B36" s="141"/>
      <c r="C36" s="142"/>
      <c r="D36" s="142"/>
      <c r="E36" s="142"/>
      <c r="F36" s="143">
        <v>0.10395410577431585</v>
      </c>
      <c r="G36" s="144">
        <v>1.6556264248745567E-2</v>
      </c>
      <c r="H36" s="144">
        <v>0.11162300565075944</v>
      </c>
      <c r="I36" s="144">
        <v>0.25724667104456311</v>
      </c>
      <c r="J36" s="143">
        <v>3.0501921289724621E-2</v>
      </c>
      <c r="K36" s="145">
        <v>3.2617902515741815E-2</v>
      </c>
      <c r="L36" s="165" t="s">
        <v>100</v>
      </c>
      <c r="M36" s="144">
        <f>M35/N35-1</f>
        <v>3.1542720767623988E-2</v>
      </c>
      <c r="N36" s="144">
        <f>N35/(B35+C35)-1</f>
        <v>5.8757429695123875E-2</v>
      </c>
      <c r="O36" s="144">
        <v>0.11967438280562481</v>
      </c>
      <c r="P36" s="144">
        <v>-0.19020516750112038</v>
      </c>
      <c r="Q36" s="147"/>
      <c r="R36" s="4"/>
    </row>
    <row r="37" spans="1:18" ht="12.75" customHeight="1">
      <c r="A37" s="1"/>
      <c r="B37" s="136">
        <v>-174.52</v>
      </c>
      <c r="C37" s="137">
        <v>-203.86</v>
      </c>
      <c r="D37" s="137">
        <v>-166.52</v>
      </c>
      <c r="E37" s="137">
        <v>-203.93</v>
      </c>
      <c r="F37" s="136">
        <v>-214.01</v>
      </c>
      <c r="G37" s="137">
        <v>-203.24</v>
      </c>
      <c r="H37" s="137">
        <v>-178.99</v>
      </c>
      <c r="I37" s="137">
        <v>-215.79</v>
      </c>
      <c r="J37" s="136">
        <v>-178.86494578855903</v>
      </c>
      <c r="K37" s="138">
        <v>-170.1879956039341</v>
      </c>
      <c r="L37" s="165" t="s">
        <v>101</v>
      </c>
      <c r="M37" s="137">
        <f t="shared" ref="M37:M38" si="20">K37+J37</f>
        <v>-349.05294139249315</v>
      </c>
      <c r="N37" s="137">
        <f t="shared" ref="N37:N38" si="21">F37+G37</f>
        <v>-417.25</v>
      </c>
      <c r="O37" s="137">
        <v>-812.03</v>
      </c>
      <c r="P37" s="137">
        <v>-748.83</v>
      </c>
      <c r="Q37" s="140">
        <v>-898.09</v>
      </c>
      <c r="R37" s="4"/>
    </row>
    <row r="38" spans="1:18" ht="12.75" customHeight="1">
      <c r="A38" s="1"/>
      <c r="B38" s="136">
        <v>-11.33</v>
      </c>
      <c r="C38" s="137">
        <v>-28.87</v>
      </c>
      <c r="D38" s="137">
        <v>-9.94</v>
      </c>
      <c r="E38" s="137">
        <v>-44.96</v>
      </c>
      <c r="F38" s="136">
        <v>-33.85</v>
      </c>
      <c r="G38" s="137">
        <v>-25.36</v>
      </c>
      <c r="H38" s="137">
        <v>-4.93</v>
      </c>
      <c r="I38" s="137">
        <v>-15.93</v>
      </c>
      <c r="J38" s="136">
        <v>6.78616590254392</v>
      </c>
      <c r="K38" s="138">
        <v>13.494448448602981</v>
      </c>
      <c r="L38" s="165" t="s">
        <v>98</v>
      </c>
      <c r="M38" s="137">
        <f t="shared" si="20"/>
        <v>20.280614351146902</v>
      </c>
      <c r="N38" s="137">
        <f t="shared" si="21"/>
        <v>-59.21</v>
      </c>
      <c r="O38" s="137">
        <v>-80.069999999999993</v>
      </c>
      <c r="P38" s="137">
        <v>-95.1</v>
      </c>
      <c r="Q38" s="140">
        <v>-90.82</v>
      </c>
      <c r="R38" s="4"/>
    </row>
    <row r="39" spans="1:18" ht="12.75" customHeight="1">
      <c r="A39" s="1"/>
      <c r="B39" s="149">
        <v>-6.940554164064601E-2</v>
      </c>
      <c r="C39" s="150">
        <v>-0.16499953817217169</v>
      </c>
      <c r="D39" s="150">
        <v>-6.3513434664388663E-2</v>
      </c>
      <c r="E39" s="150">
        <v>-0.28279991225200907</v>
      </c>
      <c r="F39" s="149">
        <v>-0.18791394927848892</v>
      </c>
      <c r="G39" s="150">
        <v>-0.14255300211277788</v>
      </c>
      <c r="H39" s="150">
        <v>-2.8317782860479507E-2</v>
      </c>
      <c r="I39" s="150">
        <v>-7.9696699886973893E-2</v>
      </c>
      <c r="J39" s="149">
        <v>3.655332758704475E-2</v>
      </c>
      <c r="K39" s="151">
        <v>7.3466185177410215E-2</v>
      </c>
      <c r="L39" s="169" t="s">
        <v>102</v>
      </c>
      <c r="M39" s="150">
        <f t="shared" ref="M39:N39" si="22">M38/M35</f>
        <v>5.4911377630750616E-2</v>
      </c>
      <c r="N39" s="150">
        <f t="shared" si="22"/>
        <v>-0.16537258406881913</v>
      </c>
      <c r="O39" s="150">
        <v>-0.10938958629895203</v>
      </c>
      <c r="P39" s="150">
        <v>-0.14547467114780244</v>
      </c>
      <c r="Q39" s="153">
        <v>-0.11249732898655344</v>
      </c>
      <c r="R39" s="4"/>
    </row>
    <row r="40" spans="1:18" ht="12.75" customHeight="1">
      <c r="A40" s="1"/>
      <c r="B40" s="20"/>
      <c r="C40" s="20"/>
      <c r="D40" s="20"/>
      <c r="E40" s="20"/>
      <c r="F40" s="20"/>
      <c r="G40" s="20"/>
      <c r="H40" s="20"/>
      <c r="I40" s="20"/>
      <c r="J40" s="20"/>
      <c r="K40" s="20"/>
      <c r="L40" s="179"/>
      <c r="M40" s="20"/>
      <c r="N40" s="20"/>
      <c r="O40" s="20"/>
      <c r="P40" s="20"/>
      <c r="Q40" s="20"/>
      <c r="R40" s="20"/>
    </row>
    <row r="41" spans="1:18" ht="12.75" customHeight="1">
      <c r="A41" s="101"/>
      <c r="B41" s="180"/>
      <c r="C41" s="180"/>
      <c r="D41" s="180"/>
      <c r="E41" s="180"/>
      <c r="F41" s="180"/>
      <c r="G41" s="180"/>
      <c r="H41" s="180"/>
      <c r="I41" s="180"/>
      <c r="J41" s="180"/>
      <c r="K41" s="180"/>
      <c r="L41" s="171" t="s">
        <v>116</v>
      </c>
      <c r="M41" s="180"/>
      <c r="N41" s="180"/>
      <c r="O41" s="180"/>
      <c r="P41" s="180"/>
      <c r="Q41" s="180"/>
      <c r="R41" s="101"/>
    </row>
    <row r="42" spans="1:18" ht="12.75" customHeight="1">
      <c r="A42" s="101"/>
      <c r="B42" s="180"/>
      <c r="C42" s="180"/>
      <c r="D42" s="180"/>
      <c r="E42" s="180"/>
      <c r="F42" s="180"/>
      <c r="G42" s="180"/>
      <c r="H42" s="180"/>
      <c r="I42" s="180"/>
      <c r="J42" s="180"/>
      <c r="K42" s="180"/>
      <c r="L42" s="171"/>
      <c r="M42" s="180"/>
      <c r="N42" s="180"/>
      <c r="O42" s="180"/>
      <c r="P42" s="180"/>
      <c r="Q42" s="180"/>
      <c r="R42" s="101"/>
    </row>
    <row r="43" spans="1:18" ht="12.75" customHeight="1">
      <c r="A43" s="181"/>
      <c r="B43" s="182">
        <v>0.94531490333333301</v>
      </c>
      <c r="C43" s="183">
        <v>0.967422213333333</v>
      </c>
      <c r="D43" s="183">
        <v>0.97820834999999995</v>
      </c>
      <c r="E43" s="183">
        <v>0.98117200999999998</v>
      </c>
      <c r="F43" s="182">
        <v>0.96645444666666702</v>
      </c>
      <c r="G43" s="183">
        <v>0.924612296666667</v>
      </c>
      <c r="H43" s="183">
        <v>0.92048933333333305</v>
      </c>
      <c r="I43" s="183">
        <v>0.93392138000000002</v>
      </c>
      <c r="J43" s="182">
        <v>0.93520793666666702</v>
      </c>
      <c r="K43" s="168">
        <v>0.91527069999999999</v>
      </c>
      <c r="L43" s="184" t="s">
        <v>109</v>
      </c>
      <c r="M43" s="183">
        <f>(K43+J43)/2</f>
        <v>0.9252393183333335</v>
      </c>
      <c r="N43" s="183">
        <f>(F43+G43)/2</f>
        <v>0.94553337166666696</v>
      </c>
      <c r="O43" s="183">
        <v>0.93636936416666683</v>
      </c>
      <c r="P43" s="183">
        <v>0.96802936916666649</v>
      </c>
      <c r="Q43" s="186">
        <v>0.982292489166667</v>
      </c>
      <c r="R43" s="181"/>
    </row>
    <row r="44" spans="1:18" ht="12.75" customHeight="1">
      <c r="A44" s="101"/>
      <c r="B44" s="180"/>
      <c r="C44" s="180"/>
      <c r="D44" s="180"/>
      <c r="E44" s="180"/>
      <c r="F44" s="180"/>
      <c r="G44" s="180"/>
      <c r="H44" s="180"/>
      <c r="I44" s="180"/>
      <c r="J44" s="180"/>
      <c r="K44" s="180"/>
      <c r="L44" s="171"/>
      <c r="M44" s="180"/>
      <c r="N44" s="180"/>
      <c r="O44" s="180"/>
      <c r="P44" s="180"/>
      <c r="Q44" s="180"/>
      <c r="R44" s="101"/>
    </row>
    <row r="45" spans="1:18" ht="12.75" customHeight="1">
      <c r="A45" s="101"/>
      <c r="B45" s="187"/>
      <c r="C45" s="188"/>
      <c r="D45" s="188"/>
      <c r="E45" s="188"/>
      <c r="F45" s="187"/>
      <c r="G45" s="188"/>
      <c r="H45" s="188"/>
      <c r="I45" s="188"/>
      <c r="J45" s="187"/>
      <c r="K45" s="188"/>
      <c r="L45" s="189" t="s">
        <v>117</v>
      </c>
      <c r="M45" s="188"/>
      <c r="N45" s="188"/>
      <c r="O45" s="188"/>
      <c r="P45" s="188"/>
      <c r="Q45" s="190"/>
      <c r="R45" s="101"/>
    </row>
    <row r="46" spans="1:18" ht="12.75" customHeight="1">
      <c r="A46" s="101"/>
      <c r="B46" s="136">
        <v>443.47</v>
      </c>
      <c r="C46" s="137">
        <v>485.57</v>
      </c>
      <c r="D46" s="137">
        <v>467.47</v>
      </c>
      <c r="E46" s="137">
        <v>492.91</v>
      </c>
      <c r="F46" s="136">
        <v>428.97</v>
      </c>
      <c r="G46" s="137">
        <v>469.19</v>
      </c>
      <c r="H46" s="137">
        <v>425.34</v>
      </c>
      <c r="I46" s="137">
        <v>468.73</v>
      </c>
      <c r="J46" s="136">
        <v>404.52967071408636</v>
      </c>
      <c r="K46" s="138">
        <v>401.39186053836647</v>
      </c>
      <c r="L46" s="164" t="s">
        <v>42</v>
      </c>
      <c r="M46" s="137">
        <f>K46+J46</f>
        <v>805.92153125245284</v>
      </c>
      <c r="N46" s="137">
        <f>F46+G46</f>
        <v>898.16000000000008</v>
      </c>
      <c r="O46" s="137">
        <v>1791.68</v>
      </c>
      <c r="P46" s="137">
        <v>1890.32</v>
      </c>
      <c r="Q46" s="140">
        <v>1954.32</v>
      </c>
      <c r="R46" s="101"/>
    </row>
    <row r="47" spans="1:18" ht="12.75" customHeight="1">
      <c r="A47" s="101"/>
      <c r="B47" s="141"/>
      <c r="C47" s="142"/>
      <c r="D47" s="142"/>
      <c r="E47" s="142"/>
      <c r="F47" s="143">
        <v>-3.2692065608384113E-2</v>
      </c>
      <c r="G47" s="144">
        <v>-3.373528625770017E-2</v>
      </c>
      <c r="H47" s="144">
        <v>-9.012863157855433E-2</v>
      </c>
      <c r="I47" s="144">
        <v>-4.9061426195020297E-2</v>
      </c>
      <c r="J47" s="143">
        <v>-5.6976126886758127E-2</v>
      </c>
      <c r="K47" s="145">
        <v>-0.14449550057651062</v>
      </c>
      <c r="L47" s="165" t="s">
        <v>100</v>
      </c>
      <c r="M47" s="144">
        <f>M46/N46-1</f>
        <v>-0.10269714610709368</v>
      </c>
      <c r="N47" s="144">
        <f>N46/(B46+C46)-1</f>
        <v>-3.3238611900456294E-2</v>
      </c>
      <c r="O47" s="144">
        <v>-5.2181133104853505E-2</v>
      </c>
      <c r="P47" s="144">
        <v>-3.2746340468739699E-2</v>
      </c>
      <c r="Q47" s="147"/>
      <c r="R47" s="101"/>
    </row>
    <row r="48" spans="1:18" ht="12.75" customHeight="1">
      <c r="A48" s="101"/>
      <c r="B48" s="136">
        <v>-409.12</v>
      </c>
      <c r="C48" s="137">
        <v>-413.42</v>
      </c>
      <c r="D48" s="137">
        <v>-399.22</v>
      </c>
      <c r="E48" s="137">
        <v>-398.06</v>
      </c>
      <c r="F48" s="136">
        <v>-392.36</v>
      </c>
      <c r="G48" s="137">
        <v>-412.36</v>
      </c>
      <c r="H48" s="137">
        <v>-401.8</v>
      </c>
      <c r="I48" s="137">
        <v>-382.25</v>
      </c>
      <c r="J48" s="136">
        <v>-365.53491699017758</v>
      </c>
      <c r="K48" s="138">
        <v>-371.57072785452851</v>
      </c>
      <c r="L48" s="165" t="s">
        <v>101</v>
      </c>
      <c r="M48" s="137">
        <f t="shared" ref="M48:M49" si="23">K48+J48</f>
        <v>-737.10564484470615</v>
      </c>
      <c r="N48" s="137">
        <f t="shared" ref="N48:N49" si="24">F48+G48</f>
        <v>-804.72</v>
      </c>
      <c r="O48" s="137">
        <v>-1588.39</v>
      </c>
      <c r="P48" s="137">
        <v>-1619.55</v>
      </c>
      <c r="Q48" s="140">
        <v>-1710.19</v>
      </c>
      <c r="R48" s="101"/>
    </row>
    <row r="49" spans="1:18" ht="12.75" customHeight="1">
      <c r="A49" s="101"/>
      <c r="B49" s="136">
        <v>34.35</v>
      </c>
      <c r="C49" s="137">
        <v>72.150000000000006</v>
      </c>
      <c r="D49" s="137">
        <v>68.260000000000005</v>
      </c>
      <c r="E49" s="137">
        <v>94.86</v>
      </c>
      <c r="F49" s="136">
        <v>36.61</v>
      </c>
      <c r="G49" s="137">
        <v>56.82</v>
      </c>
      <c r="H49" s="137">
        <v>23.54</v>
      </c>
      <c r="I49" s="137">
        <v>86.48</v>
      </c>
      <c r="J49" s="136">
        <v>38.994753723908822</v>
      </c>
      <c r="K49" s="138">
        <v>29.821132683838023</v>
      </c>
      <c r="L49" s="165" t="s">
        <v>98</v>
      </c>
      <c r="M49" s="137">
        <f t="shared" si="23"/>
        <v>68.815886407746845</v>
      </c>
      <c r="N49" s="137">
        <f t="shared" si="24"/>
        <v>93.43</v>
      </c>
      <c r="O49" s="137">
        <v>203.29</v>
      </c>
      <c r="P49" s="137">
        <v>270.77</v>
      </c>
      <c r="Q49" s="140">
        <v>244.13</v>
      </c>
      <c r="R49" s="101"/>
    </row>
    <row r="50" spans="1:18" ht="12.75" customHeight="1">
      <c r="A50" s="101"/>
      <c r="B50" s="149">
        <v>7.7464356040967242E-2</v>
      </c>
      <c r="C50" s="150">
        <v>0.14858997666409526</v>
      </c>
      <c r="D50" s="150">
        <v>0.14601351513339036</v>
      </c>
      <c r="E50" s="150">
        <v>0.19244197121542281</v>
      </c>
      <c r="F50" s="149">
        <v>8.5346264783751499E-2</v>
      </c>
      <c r="G50" s="150">
        <v>0.12111011550712075</v>
      </c>
      <c r="H50" s="150">
        <v>5.5353024153827923E-2</v>
      </c>
      <c r="I50" s="150">
        <v>0.18449270066819967</v>
      </c>
      <c r="J50" s="149">
        <v>9.6395287038091068E-2</v>
      </c>
      <c r="K50" s="151">
        <v>7.429431340197197E-2</v>
      </c>
      <c r="L50" s="169" t="s">
        <v>102</v>
      </c>
      <c r="M50" s="150">
        <f t="shared" ref="M50:N50" si="25">M49/M46</f>
        <v>8.5387824669236251E-2</v>
      </c>
      <c r="N50" s="150">
        <f t="shared" si="25"/>
        <v>0.10402378195421751</v>
      </c>
      <c r="O50" s="150">
        <v>0.11346495216782926</v>
      </c>
      <c r="P50" s="150">
        <v>0.14324154606880304</v>
      </c>
      <c r="Q50" s="153">
        <v>0.12491803341911627</v>
      </c>
      <c r="R50" s="101"/>
    </row>
    <row r="51" spans="1:18" ht="12.75" customHeight="1">
      <c r="A51" s="101"/>
      <c r="B51" s="101"/>
      <c r="C51" s="101"/>
      <c r="D51" s="101"/>
      <c r="E51" s="101"/>
      <c r="F51" s="101"/>
      <c r="G51" s="101"/>
      <c r="H51" s="101"/>
      <c r="I51" s="101"/>
      <c r="J51" s="101"/>
      <c r="K51" s="101"/>
      <c r="L51" s="171"/>
      <c r="M51" s="101"/>
      <c r="N51" s="101"/>
      <c r="O51" s="101"/>
      <c r="P51" s="101"/>
      <c r="Q51" s="101"/>
      <c r="R51" s="101"/>
    </row>
    <row r="52" spans="1:18" ht="12.75" customHeight="1">
      <c r="A52" s="101"/>
      <c r="B52" s="101"/>
      <c r="C52" s="101"/>
      <c r="D52" s="101"/>
      <c r="E52" s="101"/>
      <c r="F52" s="101"/>
      <c r="G52" s="101"/>
      <c r="H52" s="101"/>
      <c r="I52" s="101"/>
      <c r="J52" s="101"/>
      <c r="K52" s="101"/>
      <c r="L52" s="171"/>
      <c r="M52" s="101"/>
      <c r="N52" s="101"/>
      <c r="O52" s="101"/>
      <c r="P52" s="101"/>
      <c r="Q52" s="101"/>
      <c r="R52" s="101"/>
    </row>
    <row r="53" spans="1:18" ht="12.75" customHeight="1">
      <c r="A53" s="101"/>
      <c r="B53" s="101"/>
      <c r="C53" s="101"/>
      <c r="D53" s="101"/>
      <c r="E53" s="101"/>
      <c r="F53" s="101"/>
      <c r="G53" s="101"/>
      <c r="H53" s="101"/>
      <c r="I53" s="101"/>
      <c r="J53" s="101"/>
      <c r="K53" s="101"/>
      <c r="L53" s="171"/>
      <c r="M53" s="101"/>
      <c r="N53" s="101"/>
      <c r="O53" s="101"/>
      <c r="P53" s="101"/>
      <c r="Q53" s="101"/>
      <c r="R53" s="101"/>
    </row>
    <row r="54" spans="1:18" ht="12.75" customHeight="1">
      <c r="A54" s="101"/>
      <c r="B54" s="101"/>
      <c r="C54" s="101"/>
      <c r="D54" s="101"/>
      <c r="E54" s="101"/>
      <c r="F54" s="101"/>
      <c r="G54" s="101"/>
      <c r="H54" s="101"/>
      <c r="I54" s="101"/>
      <c r="J54" s="101"/>
      <c r="K54" s="101"/>
      <c r="L54" s="171"/>
      <c r="M54" s="101"/>
      <c r="N54" s="101"/>
      <c r="O54" s="101"/>
      <c r="P54" s="101"/>
      <c r="Q54" s="101"/>
      <c r="R54" s="101"/>
    </row>
    <row r="55" spans="1:18" ht="12.75" customHeight="1">
      <c r="A55" s="101"/>
      <c r="B55" s="101"/>
      <c r="C55" s="101"/>
      <c r="D55" s="101"/>
      <c r="E55" s="101"/>
      <c r="F55" s="101"/>
      <c r="G55" s="101"/>
      <c r="H55" s="101"/>
      <c r="I55" s="101"/>
      <c r="J55" s="101"/>
      <c r="K55" s="101"/>
      <c r="L55" s="171"/>
      <c r="M55" s="101"/>
      <c r="N55" s="101"/>
      <c r="O55" s="101"/>
      <c r="P55" s="101"/>
      <c r="Q55" s="101"/>
      <c r="R55" s="101"/>
    </row>
    <row r="56" spans="1:18" ht="12.75" customHeight="1">
      <c r="A56" s="101"/>
      <c r="B56" s="101"/>
      <c r="C56" s="101"/>
      <c r="D56" s="101"/>
      <c r="E56" s="101"/>
      <c r="F56" s="101"/>
      <c r="G56" s="101"/>
      <c r="H56" s="101"/>
      <c r="I56" s="101"/>
      <c r="J56" s="101"/>
      <c r="K56" s="101"/>
      <c r="L56" s="171"/>
      <c r="M56" s="101"/>
      <c r="N56" s="101"/>
      <c r="O56" s="101"/>
      <c r="P56" s="101"/>
      <c r="Q56" s="101"/>
      <c r="R56" s="101"/>
    </row>
    <row r="57" spans="1:18" ht="12.75" customHeight="1">
      <c r="A57" s="101"/>
      <c r="B57" s="101"/>
      <c r="C57" s="101"/>
      <c r="D57" s="101"/>
      <c r="E57" s="101"/>
      <c r="F57" s="101"/>
      <c r="G57" s="101"/>
      <c r="H57" s="101"/>
      <c r="I57" s="101"/>
      <c r="J57" s="101"/>
      <c r="K57" s="101"/>
      <c r="L57" s="171"/>
      <c r="M57" s="101"/>
      <c r="N57" s="101"/>
      <c r="O57" s="101"/>
      <c r="P57" s="101"/>
      <c r="Q57" s="101"/>
      <c r="R57" s="101"/>
    </row>
    <row r="58" spans="1:18" ht="12.75" customHeight="1">
      <c r="A58" s="101"/>
      <c r="B58" s="101"/>
      <c r="C58" s="101"/>
      <c r="D58" s="101"/>
      <c r="E58" s="101"/>
      <c r="F58" s="101"/>
      <c r="G58" s="101"/>
      <c r="H58" s="101"/>
      <c r="I58" s="101"/>
      <c r="J58" s="101"/>
      <c r="K58" s="101"/>
      <c r="L58" s="171"/>
      <c r="M58" s="101"/>
      <c r="N58" s="101"/>
      <c r="O58" s="101"/>
      <c r="P58" s="101"/>
      <c r="Q58" s="101"/>
      <c r="R58" s="101"/>
    </row>
    <row r="59" spans="1:18" ht="12.75" customHeight="1">
      <c r="A59" s="101"/>
      <c r="B59" s="101"/>
      <c r="C59" s="101"/>
      <c r="D59" s="101"/>
      <c r="E59" s="101"/>
      <c r="F59" s="101"/>
      <c r="G59" s="101"/>
      <c r="H59" s="101"/>
      <c r="I59" s="101"/>
      <c r="J59" s="101"/>
      <c r="K59" s="101"/>
      <c r="L59" s="171"/>
      <c r="M59" s="101"/>
      <c r="N59" s="101"/>
      <c r="O59" s="101"/>
      <c r="P59" s="101"/>
      <c r="Q59" s="101"/>
      <c r="R59" s="101"/>
    </row>
    <row r="60" spans="1:18" ht="12.75" customHeight="1">
      <c r="A60" s="101"/>
      <c r="B60" s="101"/>
      <c r="C60" s="101"/>
      <c r="D60" s="101"/>
      <c r="E60" s="101"/>
      <c r="F60" s="101"/>
      <c r="G60" s="101"/>
      <c r="H60" s="101"/>
      <c r="I60" s="101"/>
      <c r="J60" s="101"/>
      <c r="K60" s="101"/>
      <c r="L60" s="171"/>
      <c r="M60" s="101"/>
      <c r="N60" s="101"/>
      <c r="O60" s="101"/>
      <c r="P60" s="101"/>
      <c r="Q60" s="101"/>
      <c r="R60" s="101"/>
    </row>
    <row r="61" spans="1:18" ht="12.75" customHeight="1">
      <c r="A61" s="101"/>
      <c r="B61" s="101"/>
      <c r="C61" s="101"/>
      <c r="D61" s="101"/>
      <c r="E61" s="101"/>
      <c r="F61" s="101"/>
      <c r="G61" s="101"/>
      <c r="H61" s="101"/>
      <c r="I61" s="101"/>
      <c r="J61" s="101"/>
      <c r="K61" s="101"/>
      <c r="L61" s="171"/>
      <c r="M61" s="101"/>
      <c r="N61" s="101"/>
      <c r="O61" s="101"/>
      <c r="P61" s="101"/>
      <c r="Q61" s="101"/>
      <c r="R61" s="101"/>
    </row>
    <row r="62" spans="1:18" ht="12.75" customHeight="1">
      <c r="A62" s="101"/>
      <c r="B62" s="101"/>
      <c r="C62" s="101"/>
      <c r="D62" s="101"/>
      <c r="E62" s="101"/>
      <c r="F62" s="101"/>
      <c r="G62" s="101"/>
      <c r="H62" s="101"/>
      <c r="I62" s="101"/>
      <c r="J62" s="101"/>
      <c r="K62" s="101"/>
      <c r="L62" s="171"/>
      <c r="M62" s="101"/>
      <c r="N62" s="101"/>
      <c r="O62" s="101"/>
      <c r="P62" s="101"/>
      <c r="Q62" s="101"/>
      <c r="R62" s="101"/>
    </row>
    <row r="63" spans="1:18" ht="12.75" customHeight="1">
      <c r="A63" s="101"/>
      <c r="B63" s="101"/>
      <c r="C63" s="101"/>
      <c r="D63" s="101"/>
      <c r="E63" s="101"/>
      <c r="F63" s="101"/>
      <c r="G63" s="101"/>
      <c r="H63" s="101"/>
      <c r="I63" s="101"/>
      <c r="J63" s="101"/>
      <c r="K63" s="101"/>
      <c r="L63" s="171"/>
      <c r="M63" s="101"/>
      <c r="N63" s="101"/>
      <c r="O63" s="101"/>
      <c r="P63" s="101"/>
      <c r="Q63" s="101"/>
      <c r="R63" s="101"/>
    </row>
    <row r="64" spans="1:18" ht="12.75" customHeight="1">
      <c r="A64" s="101"/>
      <c r="B64" s="101"/>
      <c r="C64" s="101"/>
      <c r="D64" s="101"/>
      <c r="E64" s="101"/>
      <c r="F64" s="101"/>
      <c r="G64" s="101"/>
      <c r="H64" s="101"/>
      <c r="I64" s="101"/>
      <c r="J64" s="101"/>
      <c r="K64" s="101"/>
      <c r="L64" s="171"/>
      <c r="M64" s="101"/>
      <c r="N64" s="101"/>
      <c r="O64" s="101"/>
      <c r="P64" s="101"/>
      <c r="Q64" s="101"/>
      <c r="R64" s="101"/>
    </row>
    <row r="65" spans="1:18" ht="12.75" customHeight="1">
      <c r="A65" s="101"/>
      <c r="B65" s="101"/>
      <c r="C65" s="101"/>
      <c r="D65" s="101"/>
      <c r="E65" s="101"/>
      <c r="F65" s="101"/>
      <c r="G65" s="101"/>
      <c r="H65" s="101"/>
      <c r="I65" s="101"/>
      <c r="J65" s="101"/>
      <c r="K65" s="101"/>
      <c r="L65" s="171"/>
      <c r="M65" s="101"/>
      <c r="N65" s="101"/>
      <c r="O65" s="101"/>
      <c r="P65" s="101"/>
      <c r="Q65" s="101"/>
      <c r="R65" s="101"/>
    </row>
    <row r="66" spans="1:18" ht="12.75" customHeight="1">
      <c r="A66" s="101"/>
      <c r="B66" s="101"/>
      <c r="C66" s="101"/>
      <c r="D66" s="101"/>
      <c r="E66" s="101"/>
      <c r="F66" s="101"/>
      <c r="G66" s="101"/>
      <c r="H66" s="101"/>
      <c r="I66" s="101"/>
      <c r="J66" s="101"/>
      <c r="K66" s="101"/>
      <c r="L66" s="171"/>
      <c r="M66" s="101"/>
      <c r="N66" s="101"/>
      <c r="O66" s="101"/>
      <c r="P66" s="101"/>
      <c r="Q66" s="101"/>
      <c r="R66" s="101"/>
    </row>
    <row r="67" spans="1:18" ht="12.75" customHeight="1">
      <c r="A67" s="101"/>
      <c r="B67" s="101"/>
      <c r="C67" s="101"/>
      <c r="D67" s="101"/>
      <c r="E67" s="101"/>
      <c r="F67" s="101"/>
      <c r="G67" s="101"/>
      <c r="H67" s="101"/>
      <c r="I67" s="101"/>
      <c r="J67" s="101"/>
      <c r="K67" s="101"/>
      <c r="L67" s="171"/>
      <c r="M67" s="101"/>
      <c r="N67" s="101"/>
      <c r="O67" s="101"/>
      <c r="P67" s="101"/>
      <c r="Q67" s="101"/>
      <c r="R67" s="101"/>
    </row>
    <row r="68" spans="1:18" ht="12.75" customHeight="1">
      <c r="A68" s="101"/>
      <c r="B68" s="101"/>
      <c r="C68" s="101"/>
      <c r="D68" s="101"/>
      <c r="E68" s="101"/>
      <c r="F68" s="101"/>
      <c r="G68" s="101"/>
      <c r="H68" s="101"/>
      <c r="I68" s="101"/>
      <c r="J68" s="101"/>
      <c r="K68" s="101"/>
      <c r="L68" s="171"/>
      <c r="M68" s="101"/>
      <c r="N68" s="101"/>
      <c r="O68" s="101"/>
      <c r="P68" s="101"/>
      <c r="Q68" s="101"/>
      <c r="R68" s="101"/>
    </row>
    <row r="69" spans="1:18" ht="12.75" customHeight="1">
      <c r="A69" s="101"/>
      <c r="B69" s="101"/>
      <c r="C69" s="101"/>
      <c r="D69" s="101"/>
      <c r="E69" s="101"/>
      <c r="F69" s="101"/>
      <c r="G69" s="101"/>
      <c r="H69" s="101"/>
      <c r="I69" s="101"/>
      <c r="J69" s="101"/>
      <c r="K69" s="101"/>
      <c r="L69" s="171"/>
      <c r="M69" s="101"/>
      <c r="N69" s="101"/>
      <c r="O69" s="101"/>
      <c r="P69" s="101"/>
      <c r="Q69" s="101"/>
      <c r="R69" s="101"/>
    </row>
    <row r="70" spans="1:18" ht="12.75" customHeight="1">
      <c r="A70" s="101"/>
      <c r="B70" s="101"/>
      <c r="C70" s="101"/>
      <c r="D70" s="101"/>
      <c r="E70" s="101"/>
      <c r="F70" s="101"/>
      <c r="G70" s="101"/>
      <c r="H70" s="101"/>
      <c r="I70" s="101"/>
      <c r="J70" s="101"/>
      <c r="K70" s="101"/>
      <c r="L70" s="171"/>
      <c r="M70" s="101"/>
      <c r="N70" s="101"/>
      <c r="O70" s="101"/>
      <c r="P70" s="101"/>
      <c r="Q70" s="101"/>
      <c r="R70" s="101"/>
    </row>
    <row r="71" spans="1:18" ht="12.75" customHeight="1">
      <c r="A71" s="101"/>
      <c r="B71" s="101"/>
      <c r="C71" s="101"/>
      <c r="D71" s="101"/>
      <c r="E71" s="101"/>
      <c r="F71" s="101"/>
      <c r="G71" s="101"/>
      <c r="H71" s="101"/>
      <c r="I71" s="101"/>
      <c r="J71" s="101"/>
      <c r="K71" s="101"/>
      <c r="L71" s="171"/>
      <c r="M71" s="101"/>
      <c r="N71" s="101"/>
      <c r="O71" s="101"/>
      <c r="P71" s="101"/>
      <c r="Q71" s="101"/>
      <c r="R71" s="101"/>
    </row>
    <row r="72" spans="1:18" ht="12.75" customHeight="1">
      <c r="A72" s="101"/>
      <c r="B72" s="101"/>
      <c r="C72" s="101"/>
      <c r="D72" s="101"/>
      <c r="E72" s="101"/>
      <c r="F72" s="101"/>
      <c r="G72" s="101"/>
      <c r="H72" s="101"/>
      <c r="I72" s="101"/>
      <c r="J72" s="101"/>
      <c r="K72" s="101"/>
      <c r="L72" s="171"/>
      <c r="M72" s="101"/>
      <c r="N72" s="101"/>
      <c r="O72" s="101"/>
      <c r="P72" s="101"/>
      <c r="Q72" s="101"/>
      <c r="R72" s="101"/>
    </row>
    <row r="73" spans="1:18" ht="12.75" customHeight="1">
      <c r="A73" s="101"/>
      <c r="B73" s="101"/>
      <c r="C73" s="101"/>
      <c r="D73" s="101"/>
      <c r="E73" s="101"/>
      <c r="F73" s="101"/>
      <c r="G73" s="101"/>
      <c r="H73" s="101"/>
      <c r="I73" s="101"/>
      <c r="J73" s="101"/>
      <c r="K73" s="101"/>
      <c r="L73" s="171"/>
      <c r="M73" s="101"/>
      <c r="N73" s="101"/>
      <c r="O73" s="101"/>
      <c r="P73" s="101"/>
      <c r="Q73" s="101"/>
      <c r="R73" s="101"/>
    </row>
    <row r="74" spans="1:18" ht="12.75" customHeight="1">
      <c r="A74" s="101"/>
      <c r="B74" s="101"/>
      <c r="C74" s="101"/>
      <c r="D74" s="101"/>
      <c r="E74" s="101"/>
      <c r="F74" s="101"/>
      <c r="G74" s="101"/>
      <c r="H74" s="101"/>
      <c r="I74" s="101"/>
      <c r="J74" s="101"/>
      <c r="K74" s="101"/>
      <c r="L74" s="171"/>
      <c r="M74" s="101"/>
      <c r="N74" s="101"/>
      <c r="O74" s="101"/>
      <c r="P74" s="101"/>
      <c r="Q74" s="101"/>
      <c r="R74" s="101"/>
    </row>
    <row r="75" spans="1:18" ht="12.75" customHeight="1">
      <c r="A75" s="101"/>
      <c r="B75" s="101"/>
      <c r="C75" s="101"/>
      <c r="D75" s="101"/>
      <c r="E75" s="101"/>
      <c r="F75" s="101"/>
      <c r="G75" s="101"/>
      <c r="H75" s="101"/>
      <c r="I75" s="101"/>
      <c r="J75" s="101"/>
      <c r="K75" s="101"/>
      <c r="L75" s="171"/>
      <c r="M75" s="101"/>
      <c r="N75" s="101"/>
      <c r="O75" s="101"/>
      <c r="P75" s="101"/>
      <c r="Q75" s="101"/>
      <c r="R75" s="101"/>
    </row>
    <row r="76" spans="1:18" ht="12.75" customHeight="1">
      <c r="A76" s="101"/>
      <c r="B76" s="101"/>
      <c r="C76" s="101"/>
      <c r="D76" s="101"/>
      <c r="E76" s="101"/>
      <c r="F76" s="101"/>
      <c r="G76" s="101"/>
      <c r="H76" s="101"/>
      <c r="I76" s="101"/>
      <c r="J76" s="101"/>
      <c r="K76" s="101"/>
      <c r="L76" s="171"/>
      <c r="M76" s="101"/>
      <c r="N76" s="101"/>
      <c r="O76" s="101"/>
      <c r="P76" s="101"/>
      <c r="Q76" s="101"/>
      <c r="R76" s="101"/>
    </row>
    <row r="77" spans="1:18" ht="12.75" customHeight="1">
      <c r="A77" s="101"/>
      <c r="B77" s="101"/>
      <c r="C77" s="101"/>
      <c r="D77" s="101"/>
      <c r="E77" s="101"/>
      <c r="F77" s="101"/>
      <c r="G77" s="101"/>
      <c r="H77" s="101"/>
      <c r="I77" s="101"/>
      <c r="J77" s="101"/>
      <c r="K77" s="101"/>
      <c r="L77" s="171"/>
      <c r="M77" s="101"/>
      <c r="N77" s="101"/>
      <c r="O77" s="101"/>
      <c r="P77" s="101"/>
      <c r="Q77" s="101"/>
      <c r="R77" s="101"/>
    </row>
    <row r="78" spans="1:18" ht="12.75" customHeight="1">
      <c r="A78" s="101"/>
      <c r="B78" s="101"/>
      <c r="C78" s="101"/>
      <c r="D78" s="101"/>
      <c r="E78" s="101"/>
      <c r="F78" s="101"/>
      <c r="G78" s="101"/>
      <c r="H78" s="101"/>
      <c r="I78" s="101"/>
      <c r="J78" s="101"/>
      <c r="K78" s="101"/>
      <c r="L78" s="171"/>
      <c r="M78" s="101"/>
      <c r="N78" s="101"/>
      <c r="O78" s="101"/>
      <c r="P78" s="101"/>
      <c r="Q78" s="101"/>
      <c r="R78" s="101"/>
    </row>
    <row r="79" spans="1:18" ht="12.75" customHeight="1">
      <c r="A79" s="101"/>
      <c r="B79" s="101"/>
      <c r="C79" s="101"/>
      <c r="D79" s="101"/>
      <c r="E79" s="101"/>
      <c r="F79" s="101"/>
      <c r="G79" s="101"/>
      <c r="H79" s="101"/>
      <c r="I79" s="101"/>
      <c r="J79" s="101"/>
      <c r="K79" s="101"/>
      <c r="L79" s="171"/>
      <c r="M79" s="101"/>
      <c r="N79" s="101"/>
      <c r="O79" s="101"/>
      <c r="P79" s="101"/>
      <c r="Q79" s="101"/>
      <c r="R79" s="101"/>
    </row>
    <row r="80" spans="1:18" ht="12.75" customHeight="1">
      <c r="A80" s="101"/>
      <c r="B80" s="101"/>
      <c r="C80" s="101"/>
      <c r="D80" s="101"/>
      <c r="E80" s="101"/>
      <c r="F80" s="101"/>
      <c r="G80" s="101"/>
      <c r="H80" s="101"/>
      <c r="I80" s="101"/>
      <c r="J80" s="101"/>
      <c r="K80" s="101"/>
      <c r="L80" s="171"/>
      <c r="M80" s="101"/>
      <c r="N80" s="101"/>
      <c r="O80" s="101"/>
      <c r="P80" s="101"/>
      <c r="Q80" s="101"/>
      <c r="R80" s="101"/>
    </row>
    <row r="81" spans="1:18" ht="12.75" customHeight="1">
      <c r="A81" s="101"/>
      <c r="B81" s="101"/>
      <c r="C81" s="101"/>
      <c r="D81" s="101"/>
      <c r="E81" s="101"/>
      <c r="F81" s="101"/>
      <c r="G81" s="101"/>
      <c r="H81" s="101"/>
      <c r="I81" s="101"/>
      <c r="J81" s="101"/>
      <c r="K81" s="101"/>
      <c r="L81" s="171"/>
      <c r="M81" s="101"/>
      <c r="N81" s="101"/>
      <c r="O81" s="101"/>
      <c r="P81" s="101"/>
      <c r="Q81" s="101"/>
      <c r="R81" s="101"/>
    </row>
    <row r="82" spans="1:18" ht="12.75" customHeight="1">
      <c r="A82" s="101"/>
      <c r="B82" s="101"/>
      <c r="C82" s="101"/>
      <c r="D82" s="101"/>
      <c r="E82" s="101"/>
      <c r="F82" s="101"/>
      <c r="G82" s="101"/>
      <c r="H82" s="101"/>
      <c r="I82" s="101"/>
      <c r="J82" s="101"/>
      <c r="K82" s="101"/>
      <c r="L82" s="171"/>
      <c r="M82" s="101"/>
      <c r="N82" s="101"/>
      <c r="O82" s="101"/>
      <c r="P82" s="101"/>
      <c r="Q82" s="101"/>
      <c r="R82" s="101"/>
    </row>
    <row r="83" spans="1:18" ht="12.75" customHeight="1">
      <c r="A83" s="101"/>
      <c r="B83" s="101"/>
      <c r="C83" s="101"/>
      <c r="D83" s="101"/>
      <c r="E83" s="101"/>
      <c r="F83" s="101"/>
      <c r="G83" s="101"/>
      <c r="H83" s="101"/>
      <c r="I83" s="101"/>
      <c r="J83" s="101"/>
      <c r="K83" s="101"/>
      <c r="L83" s="171"/>
      <c r="M83" s="101"/>
      <c r="N83" s="101"/>
      <c r="O83" s="101"/>
      <c r="P83" s="101"/>
      <c r="Q83" s="101"/>
      <c r="R83" s="101"/>
    </row>
    <row r="84" spans="1:18" ht="12.75" customHeight="1">
      <c r="A84" s="101"/>
      <c r="B84" s="101"/>
      <c r="C84" s="101"/>
      <c r="D84" s="101"/>
      <c r="E84" s="101"/>
      <c r="F84" s="101"/>
      <c r="G84" s="101"/>
      <c r="H84" s="101"/>
      <c r="I84" s="101"/>
      <c r="J84" s="101"/>
      <c r="K84" s="101"/>
      <c r="L84" s="171"/>
      <c r="M84" s="101"/>
      <c r="N84" s="101"/>
      <c r="O84" s="101"/>
      <c r="P84" s="101"/>
      <c r="Q84" s="101"/>
      <c r="R84" s="101"/>
    </row>
    <row r="85" spans="1:18" ht="12.75" customHeight="1">
      <c r="A85" s="101"/>
      <c r="B85" s="101"/>
      <c r="C85" s="101"/>
      <c r="D85" s="101"/>
      <c r="E85" s="101"/>
      <c r="F85" s="101"/>
      <c r="G85" s="101"/>
      <c r="H85" s="101"/>
      <c r="I85" s="101"/>
      <c r="J85" s="101"/>
      <c r="K85" s="101"/>
      <c r="L85" s="171"/>
      <c r="M85" s="101"/>
      <c r="N85" s="101"/>
      <c r="O85" s="101"/>
      <c r="P85" s="101"/>
      <c r="Q85" s="101"/>
      <c r="R85" s="101"/>
    </row>
    <row r="86" spans="1:18" ht="12.75" customHeight="1">
      <c r="A86" s="101"/>
      <c r="B86" s="101"/>
      <c r="C86" s="101"/>
      <c r="D86" s="101"/>
      <c r="E86" s="101"/>
      <c r="F86" s="101"/>
      <c r="G86" s="101"/>
      <c r="H86" s="101"/>
      <c r="I86" s="101"/>
      <c r="J86" s="101"/>
      <c r="K86" s="101"/>
      <c r="L86" s="171"/>
      <c r="M86" s="101"/>
      <c r="N86" s="101"/>
      <c r="O86" s="101"/>
      <c r="P86" s="101"/>
      <c r="Q86" s="101"/>
      <c r="R86" s="101"/>
    </row>
    <row r="87" spans="1:18" ht="12.75" customHeight="1">
      <c r="A87" s="101"/>
      <c r="B87" s="101"/>
      <c r="C87" s="101"/>
      <c r="D87" s="101"/>
      <c r="E87" s="101"/>
      <c r="F87" s="101"/>
      <c r="G87" s="101"/>
      <c r="H87" s="101"/>
      <c r="I87" s="101"/>
      <c r="J87" s="101"/>
      <c r="K87" s="101"/>
      <c r="L87" s="171"/>
      <c r="M87" s="101"/>
      <c r="N87" s="101"/>
      <c r="O87" s="101"/>
      <c r="P87" s="101"/>
      <c r="Q87" s="101"/>
      <c r="R87" s="101"/>
    </row>
    <row r="88" spans="1:18" ht="12.75" customHeight="1">
      <c r="A88" s="101"/>
      <c r="B88" s="101"/>
      <c r="C88" s="101"/>
      <c r="D88" s="101"/>
      <c r="E88" s="101"/>
      <c r="F88" s="101"/>
      <c r="G88" s="101"/>
      <c r="H88" s="101"/>
      <c r="I88" s="101"/>
      <c r="J88" s="101"/>
      <c r="K88" s="101"/>
      <c r="L88" s="171"/>
      <c r="M88" s="101"/>
      <c r="N88" s="101"/>
      <c r="O88" s="101"/>
      <c r="P88" s="101"/>
      <c r="Q88" s="101"/>
      <c r="R88" s="101"/>
    </row>
    <row r="89" spans="1:18" ht="12.75" customHeight="1">
      <c r="A89" s="101"/>
      <c r="B89" s="101"/>
      <c r="C89" s="101"/>
      <c r="D89" s="101"/>
      <c r="E89" s="101"/>
      <c r="F89" s="101"/>
      <c r="G89" s="101"/>
      <c r="H89" s="101"/>
      <c r="I89" s="101"/>
      <c r="J89" s="101"/>
      <c r="K89" s="101"/>
      <c r="L89" s="171"/>
      <c r="M89" s="101"/>
      <c r="N89" s="101"/>
      <c r="O89" s="101"/>
      <c r="P89" s="101"/>
      <c r="Q89" s="101"/>
      <c r="R89" s="101"/>
    </row>
    <row r="90" spans="1:18" ht="12.75" customHeight="1">
      <c r="A90" s="101"/>
      <c r="B90" s="101"/>
      <c r="C90" s="101"/>
      <c r="D90" s="101"/>
      <c r="E90" s="101"/>
      <c r="F90" s="101"/>
      <c r="G90" s="101"/>
      <c r="H90" s="101"/>
      <c r="I90" s="101"/>
      <c r="J90" s="101"/>
      <c r="K90" s="101"/>
      <c r="L90" s="171"/>
      <c r="M90" s="101"/>
      <c r="N90" s="101"/>
      <c r="O90" s="101"/>
      <c r="P90" s="101"/>
      <c r="Q90" s="101"/>
      <c r="R90" s="101"/>
    </row>
    <row r="91" spans="1:18" ht="12.75" customHeight="1">
      <c r="A91" s="101"/>
      <c r="B91" s="101"/>
      <c r="C91" s="101"/>
      <c r="D91" s="101"/>
      <c r="E91" s="101"/>
      <c r="F91" s="101"/>
      <c r="G91" s="101"/>
      <c r="H91" s="101"/>
      <c r="I91" s="101"/>
      <c r="J91" s="101"/>
      <c r="K91" s="101"/>
      <c r="L91" s="171"/>
      <c r="M91" s="101"/>
      <c r="N91" s="101"/>
      <c r="O91" s="101"/>
      <c r="P91" s="101"/>
      <c r="Q91" s="101"/>
      <c r="R91" s="101"/>
    </row>
    <row r="92" spans="1:18" ht="12.75" customHeight="1">
      <c r="A92" s="101"/>
      <c r="B92" s="101"/>
      <c r="C92" s="101"/>
      <c r="D92" s="101"/>
      <c r="E92" s="101"/>
      <c r="F92" s="101"/>
      <c r="G92" s="101"/>
      <c r="H92" s="101"/>
      <c r="I92" s="101"/>
      <c r="J92" s="101"/>
      <c r="K92" s="101"/>
      <c r="L92" s="171"/>
      <c r="M92" s="101"/>
      <c r="N92" s="101"/>
      <c r="O92" s="101"/>
      <c r="P92" s="101"/>
      <c r="Q92" s="101"/>
      <c r="R92" s="101"/>
    </row>
    <row r="93" spans="1:18" ht="12.75" customHeight="1">
      <c r="A93" s="101"/>
      <c r="B93" s="101"/>
      <c r="C93" s="101"/>
      <c r="D93" s="101"/>
      <c r="E93" s="101"/>
      <c r="F93" s="101"/>
      <c r="G93" s="101"/>
      <c r="H93" s="101"/>
      <c r="I93" s="101"/>
      <c r="J93" s="101"/>
      <c r="K93" s="101"/>
      <c r="L93" s="171"/>
      <c r="M93" s="101"/>
      <c r="N93" s="101"/>
      <c r="O93" s="101"/>
      <c r="P93" s="101"/>
      <c r="Q93" s="101"/>
      <c r="R93" s="101"/>
    </row>
    <row r="94" spans="1:18" ht="12.75" customHeight="1">
      <c r="A94" s="101"/>
      <c r="B94" s="101"/>
      <c r="C94" s="101"/>
      <c r="D94" s="101"/>
      <c r="E94" s="101"/>
      <c r="F94" s="101"/>
      <c r="G94" s="101"/>
      <c r="H94" s="101"/>
      <c r="I94" s="101"/>
      <c r="J94" s="101"/>
      <c r="K94" s="101"/>
      <c r="L94" s="171"/>
      <c r="M94" s="101"/>
      <c r="N94" s="101"/>
      <c r="O94" s="101"/>
      <c r="P94" s="101"/>
      <c r="Q94" s="101"/>
      <c r="R94" s="101"/>
    </row>
    <row r="95" spans="1:18" ht="12.75" customHeight="1">
      <c r="A95" s="101"/>
      <c r="B95" s="101"/>
      <c r="C95" s="101"/>
      <c r="D95" s="101"/>
      <c r="E95" s="101"/>
      <c r="F95" s="101"/>
      <c r="G95" s="101"/>
      <c r="H95" s="101"/>
      <c r="I95" s="101"/>
      <c r="J95" s="101"/>
      <c r="K95" s="101"/>
      <c r="L95" s="171"/>
      <c r="M95" s="101"/>
      <c r="N95" s="101"/>
      <c r="O95" s="101"/>
      <c r="P95" s="101"/>
      <c r="Q95" s="101"/>
      <c r="R95" s="101"/>
    </row>
    <row r="96" spans="1:18" ht="12.75" customHeight="1">
      <c r="A96" s="101"/>
      <c r="B96" s="101"/>
      <c r="C96" s="101"/>
      <c r="D96" s="101"/>
      <c r="E96" s="101"/>
      <c r="F96" s="101"/>
      <c r="G96" s="101"/>
      <c r="H96" s="101"/>
      <c r="I96" s="101"/>
      <c r="J96" s="101"/>
      <c r="K96" s="101"/>
      <c r="L96" s="171"/>
      <c r="M96" s="101"/>
      <c r="N96" s="101"/>
      <c r="O96" s="101"/>
      <c r="P96" s="101"/>
      <c r="Q96" s="101"/>
      <c r="R96" s="101"/>
    </row>
    <row r="97" spans="1:18" ht="12.75" customHeight="1">
      <c r="A97" s="101"/>
      <c r="B97" s="101"/>
      <c r="C97" s="101"/>
      <c r="D97" s="101"/>
      <c r="E97" s="101"/>
      <c r="F97" s="101"/>
      <c r="G97" s="101"/>
      <c r="H97" s="101"/>
      <c r="I97" s="101"/>
      <c r="J97" s="101"/>
      <c r="K97" s="101"/>
      <c r="L97" s="171"/>
      <c r="M97" s="101"/>
      <c r="N97" s="101"/>
      <c r="O97" s="101"/>
      <c r="P97" s="101"/>
      <c r="Q97" s="101"/>
      <c r="R97" s="101"/>
    </row>
    <row r="98" spans="1:18" ht="12.75" customHeight="1">
      <c r="A98" s="101"/>
      <c r="B98" s="101"/>
      <c r="C98" s="101"/>
      <c r="D98" s="101"/>
      <c r="E98" s="101"/>
      <c r="F98" s="101"/>
      <c r="G98" s="101"/>
      <c r="H98" s="101"/>
      <c r="I98" s="101"/>
      <c r="J98" s="101"/>
      <c r="K98" s="101"/>
      <c r="L98" s="171"/>
      <c r="M98" s="101"/>
      <c r="N98" s="101"/>
      <c r="O98" s="101"/>
      <c r="P98" s="101"/>
      <c r="Q98" s="101"/>
      <c r="R98" s="101"/>
    </row>
    <row r="99" spans="1:18" ht="12.75" customHeight="1">
      <c r="A99" s="101"/>
      <c r="B99" s="101"/>
      <c r="C99" s="101"/>
      <c r="D99" s="101"/>
      <c r="E99" s="101"/>
      <c r="F99" s="101"/>
      <c r="G99" s="101"/>
      <c r="H99" s="101"/>
      <c r="I99" s="101"/>
      <c r="J99" s="101"/>
      <c r="K99" s="101"/>
      <c r="L99" s="171"/>
      <c r="M99" s="101"/>
      <c r="N99" s="101"/>
      <c r="O99" s="101"/>
      <c r="P99" s="101"/>
      <c r="Q99" s="101"/>
      <c r="R99" s="101"/>
    </row>
    <row r="100" spans="1:18" ht="12.75" customHeight="1">
      <c r="A100" s="101"/>
      <c r="B100" s="101"/>
      <c r="C100" s="101"/>
      <c r="D100" s="101"/>
      <c r="E100" s="101"/>
      <c r="F100" s="101"/>
      <c r="G100" s="101"/>
      <c r="H100" s="101"/>
      <c r="I100" s="101"/>
      <c r="J100" s="101"/>
      <c r="K100" s="101"/>
      <c r="L100" s="171"/>
      <c r="M100" s="101"/>
      <c r="N100" s="101"/>
      <c r="O100" s="101"/>
      <c r="P100" s="101"/>
      <c r="Q100" s="101"/>
      <c r="R100" s="101"/>
    </row>
    <row r="101" spans="1:18" ht="15.75" customHeight="1">
      <c r="I101" s="86"/>
      <c r="J101" s="86"/>
      <c r="K101" s="86"/>
      <c r="M101" s="86"/>
      <c r="N101" s="86"/>
    </row>
    <row r="102" spans="1:18" ht="15.75" customHeight="1">
      <c r="I102" s="86"/>
      <c r="J102" s="86"/>
      <c r="K102" s="86"/>
      <c r="M102" s="86"/>
      <c r="N102" s="86"/>
    </row>
    <row r="103" spans="1:18" ht="15.75" customHeight="1">
      <c r="I103" s="86"/>
      <c r="J103" s="86"/>
      <c r="K103" s="86"/>
      <c r="M103" s="86"/>
      <c r="N103" s="86"/>
    </row>
    <row r="104" spans="1:18" ht="15.75" customHeight="1">
      <c r="I104" s="86"/>
      <c r="J104" s="86"/>
      <c r="K104" s="86"/>
      <c r="M104" s="86"/>
      <c r="N104" s="86"/>
    </row>
    <row r="105" spans="1:18" ht="15.75" customHeight="1">
      <c r="I105" s="86"/>
      <c r="J105" s="86"/>
      <c r="K105" s="86"/>
      <c r="M105" s="86"/>
      <c r="N105" s="86"/>
    </row>
    <row r="106" spans="1:18" ht="15.75" customHeight="1">
      <c r="I106" s="86"/>
      <c r="J106" s="86"/>
      <c r="K106" s="86"/>
      <c r="M106" s="86"/>
      <c r="N106" s="86"/>
    </row>
    <row r="107" spans="1:18" ht="15.75" customHeight="1">
      <c r="I107" s="86"/>
      <c r="J107" s="86"/>
      <c r="K107" s="86"/>
      <c r="M107" s="86"/>
      <c r="N107" s="86"/>
    </row>
    <row r="108" spans="1:18" ht="15.75" customHeight="1">
      <c r="I108" s="86"/>
      <c r="J108" s="86"/>
      <c r="K108" s="86"/>
      <c r="M108" s="86"/>
      <c r="N108" s="86"/>
    </row>
    <row r="109" spans="1:18" ht="15.75" customHeight="1">
      <c r="I109" s="86"/>
      <c r="J109" s="86"/>
      <c r="K109" s="86"/>
      <c r="M109" s="86"/>
      <c r="N109" s="86"/>
    </row>
    <row r="110" spans="1:18" ht="15.75" customHeight="1">
      <c r="I110" s="86"/>
      <c r="J110" s="86"/>
      <c r="K110" s="86"/>
      <c r="M110" s="86"/>
      <c r="N110" s="86"/>
    </row>
    <row r="111" spans="1:18" ht="15.75" customHeight="1">
      <c r="I111" s="86"/>
      <c r="J111" s="86"/>
      <c r="K111" s="86"/>
      <c r="M111" s="86"/>
      <c r="N111" s="86"/>
    </row>
    <row r="112" spans="1:18" ht="15.75" customHeight="1">
      <c r="I112" s="86"/>
      <c r="J112" s="86"/>
      <c r="K112" s="86"/>
      <c r="M112" s="86"/>
      <c r="N112" s="86"/>
    </row>
    <row r="113" spans="9:14" ht="15.75" customHeight="1">
      <c r="I113" s="86"/>
      <c r="J113" s="86"/>
      <c r="K113" s="86"/>
      <c r="M113" s="86"/>
      <c r="N113" s="86"/>
    </row>
    <row r="114" spans="9:14" ht="15.75" customHeight="1">
      <c r="I114" s="86"/>
      <c r="J114" s="86"/>
      <c r="K114" s="86"/>
      <c r="M114" s="86"/>
      <c r="N114" s="86"/>
    </row>
    <row r="115" spans="9:14" ht="15.75" customHeight="1">
      <c r="I115" s="86"/>
      <c r="J115" s="86"/>
      <c r="K115" s="86"/>
      <c r="M115" s="86"/>
      <c r="N115" s="86"/>
    </row>
    <row r="116" spans="9:14" ht="15.75" customHeight="1">
      <c r="I116" s="86"/>
      <c r="J116" s="86"/>
      <c r="K116" s="86"/>
      <c r="M116" s="86"/>
      <c r="N116" s="86"/>
    </row>
    <row r="117" spans="9:14" ht="15.75" customHeight="1">
      <c r="I117" s="86"/>
      <c r="J117" s="86"/>
      <c r="K117" s="86"/>
      <c r="M117" s="86"/>
      <c r="N117" s="86"/>
    </row>
    <row r="118" spans="9:14" ht="15.75" customHeight="1">
      <c r="I118" s="86"/>
      <c r="J118" s="86"/>
      <c r="K118" s="86"/>
      <c r="M118" s="86"/>
      <c r="N118" s="86"/>
    </row>
    <row r="119" spans="9:14" ht="15.75" customHeight="1">
      <c r="I119" s="86"/>
      <c r="J119" s="86"/>
      <c r="K119" s="86"/>
      <c r="M119" s="86"/>
      <c r="N119" s="86"/>
    </row>
    <row r="120" spans="9:14" ht="15.75" customHeight="1">
      <c r="I120" s="86"/>
      <c r="J120" s="86"/>
      <c r="K120" s="86"/>
      <c r="M120" s="86"/>
      <c r="N120" s="86"/>
    </row>
    <row r="121" spans="9:14" ht="15.75" customHeight="1">
      <c r="I121" s="86"/>
      <c r="J121" s="86"/>
      <c r="K121" s="86"/>
      <c r="M121" s="86"/>
      <c r="N121" s="86"/>
    </row>
    <row r="122" spans="9:14" ht="15.75" customHeight="1">
      <c r="I122" s="86"/>
      <c r="J122" s="86"/>
      <c r="K122" s="86"/>
      <c r="M122" s="86"/>
      <c r="N122" s="86"/>
    </row>
    <row r="123" spans="9:14" ht="15.75" customHeight="1">
      <c r="I123" s="86"/>
      <c r="J123" s="86"/>
      <c r="K123" s="86"/>
      <c r="M123" s="86"/>
      <c r="N123" s="86"/>
    </row>
    <row r="124" spans="9:14" ht="15.75" customHeight="1">
      <c r="I124" s="86"/>
      <c r="J124" s="86"/>
      <c r="K124" s="86"/>
      <c r="M124" s="86"/>
      <c r="N124" s="86"/>
    </row>
    <row r="125" spans="9:14" ht="15.75" customHeight="1">
      <c r="I125" s="86"/>
      <c r="J125" s="86"/>
      <c r="K125" s="86"/>
      <c r="M125" s="86"/>
      <c r="N125" s="86"/>
    </row>
    <row r="126" spans="9:14" ht="15.75" customHeight="1">
      <c r="I126" s="86"/>
      <c r="J126" s="86"/>
      <c r="K126" s="86"/>
      <c r="M126" s="86"/>
      <c r="N126" s="86"/>
    </row>
    <row r="127" spans="9:14" ht="15.75" customHeight="1">
      <c r="I127" s="86"/>
      <c r="J127" s="86"/>
      <c r="K127" s="86"/>
      <c r="M127" s="86"/>
      <c r="N127" s="86"/>
    </row>
    <row r="128" spans="9:14" ht="15.75" customHeight="1">
      <c r="I128" s="86"/>
      <c r="J128" s="86"/>
      <c r="K128" s="86"/>
      <c r="M128" s="86"/>
      <c r="N128" s="86"/>
    </row>
    <row r="129" spans="9:14" ht="15.75" customHeight="1">
      <c r="I129" s="86"/>
      <c r="J129" s="86"/>
      <c r="K129" s="86"/>
      <c r="M129" s="86"/>
      <c r="N129" s="86"/>
    </row>
    <row r="130" spans="9:14" ht="15.75" customHeight="1">
      <c r="I130" s="86"/>
      <c r="J130" s="86"/>
      <c r="K130" s="86"/>
      <c r="M130" s="86"/>
      <c r="N130" s="86"/>
    </row>
    <row r="131" spans="9:14" ht="15.75" customHeight="1">
      <c r="I131" s="86"/>
      <c r="J131" s="86"/>
      <c r="K131" s="86"/>
      <c r="M131" s="86"/>
      <c r="N131" s="86"/>
    </row>
    <row r="132" spans="9:14" ht="15.75" customHeight="1">
      <c r="I132" s="86"/>
      <c r="J132" s="86"/>
      <c r="K132" s="86"/>
      <c r="M132" s="86"/>
      <c r="N132" s="86"/>
    </row>
    <row r="133" spans="9:14" ht="15.75" customHeight="1">
      <c r="I133" s="86"/>
      <c r="J133" s="86"/>
      <c r="K133" s="86"/>
      <c r="M133" s="86"/>
      <c r="N133" s="86"/>
    </row>
    <row r="134" spans="9:14" ht="15.75" customHeight="1">
      <c r="I134" s="86"/>
      <c r="J134" s="86"/>
      <c r="K134" s="86"/>
      <c r="M134" s="86"/>
      <c r="N134" s="86"/>
    </row>
    <row r="135" spans="9:14" ht="15.75" customHeight="1">
      <c r="I135" s="86"/>
      <c r="J135" s="86"/>
      <c r="K135" s="86"/>
      <c r="M135" s="86"/>
      <c r="N135" s="86"/>
    </row>
    <row r="136" spans="9:14" ht="15.75" customHeight="1">
      <c r="I136" s="86"/>
      <c r="J136" s="86"/>
      <c r="K136" s="86"/>
      <c r="M136" s="86"/>
      <c r="N136" s="86"/>
    </row>
    <row r="137" spans="9:14" ht="15.75" customHeight="1">
      <c r="I137" s="86"/>
      <c r="J137" s="86"/>
      <c r="K137" s="86"/>
      <c r="M137" s="86"/>
      <c r="N137" s="86"/>
    </row>
    <row r="138" spans="9:14" ht="15.75" customHeight="1">
      <c r="I138" s="86"/>
      <c r="J138" s="86"/>
      <c r="K138" s="86"/>
      <c r="M138" s="86"/>
      <c r="N138" s="86"/>
    </row>
    <row r="139" spans="9:14" ht="15.75" customHeight="1">
      <c r="I139" s="86"/>
      <c r="J139" s="86"/>
      <c r="K139" s="86"/>
      <c r="M139" s="86"/>
      <c r="N139" s="86"/>
    </row>
    <row r="140" spans="9:14" ht="15.75" customHeight="1">
      <c r="I140" s="86"/>
      <c r="J140" s="86"/>
      <c r="K140" s="86"/>
      <c r="M140" s="86"/>
      <c r="N140" s="86"/>
    </row>
    <row r="141" spans="9:14" ht="15.75" customHeight="1">
      <c r="I141" s="86"/>
      <c r="J141" s="86"/>
      <c r="K141" s="86"/>
      <c r="M141" s="86"/>
      <c r="N141" s="86"/>
    </row>
    <row r="142" spans="9:14" ht="15.75" customHeight="1">
      <c r="I142" s="86"/>
      <c r="J142" s="86"/>
      <c r="K142" s="86"/>
      <c r="M142" s="86"/>
      <c r="N142" s="86"/>
    </row>
    <row r="143" spans="9:14" ht="15.75" customHeight="1">
      <c r="I143" s="86"/>
      <c r="J143" s="86"/>
      <c r="K143" s="86"/>
      <c r="M143" s="86"/>
      <c r="N143" s="86"/>
    </row>
    <row r="144" spans="9:14" ht="15.75" customHeight="1">
      <c r="I144" s="86"/>
      <c r="J144" s="86"/>
      <c r="K144" s="86"/>
      <c r="M144" s="86"/>
      <c r="N144" s="86"/>
    </row>
    <row r="145" spans="9:14" ht="15.75" customHeight="1">
      <c r="I145" s="86"/>
      <c r="J145" s="86"/>
      <c r="K145" s="86"/>
      <c r="M145" s="86"/>
      <c r="N145" s="86"/>
    </row>
    <row r="146" spans="9:14" ht="15.75" customHeight="1">
      <c r="I146" s="86"/>
      <c r="J146" s="86"/>
      <c r="K146" s="86"/>
      <c r="M146" s="86"/>
      <c r="N146" s="86"/>
    </row>
    <row r="147" spans="9:14" ht="15.75" customHeight="1">
      <c r="I147" s="86"/>
      <c r="J147" s="86"/>
      <c r="K147" s="86"/>
      <c r="M147" s="86"/>
      <c r="N147" s="86"/>
    </row>
    <row r="148" spans="9:14" ht="15.75" customHeight="1">
      <c r="I148" s="86"/>
      <c r="J148" s="86"/>
      <c r="K148" s="86"/>
      <c r="M148" s="86"/>
      <c r="N148" s="86"/>
    </row>
    <row r="149" spans="9:14" ht="15.75" customHeight="1">
      <c r="I149" s="86"/>
      <c r="J149" s="86"/>
      <c r="K149" s="86"/>
      <c r="M149" s="86"/>
      <c r="N149" s="86"/>
    </row>
    <row r="150" spans="9:14" ht="15.75" customHeight="1">
      <c r="I150" s="86"/>
      <c r="J150" s="86"/>
      <c r="K150" s="86"/>
      <c r="M150" s="86"/>
      <c r="N150" s="86"/>
    </row>
    <row r="151" spans="9:14" ht="15.75" customHeight="1">
      <c r="I151" s="86"/>
      <c r="J151" s="86"/>
      <c r="K151" s="86"/>
      <c r="M151" s="86"/>
      <c r="N151" s="86"/>
    </row>
    <row r="152" spans="9:14" ht="15.75" customHeight="1">
      <c r="I152" s="86"/>
      <c r="J152" s="86"/>
      <c r="K152" s="86"/>
      <c r="M152" s="86"/>
      <c r="N152" s="86"/>
    </row>
    <row r="153" spans="9:14" ht="15.75" customHeight="1">
      <c r="I153" s="86"/>
      <c r="J153" s="86"/>
      <c r="K153" s="86"/>
      <c r="M153" s="86"/>
      <c r="N153" s="86"/>
    </row>
    <row r="154" spans="9:14" ht="15.75" customHeight="1">
      <c r="I154" s="86"/>
      <c r="J154" s="86"/>
      <c r="K154" s="86"/>
      <c r="M154" s="86"/>
      <c r="N154" s="86"/>
    </row>
    <row r="155" spans="9:14" ht="15.75" customHeight="1">
      <c r="I155" s="86"/>
      <c r="J155" s="86"/>
      <c r="K155" s="86"/>
      <c r="M155" s="86"/>
      <c r="N155" s="86"/>
    </row>
    <row r="156" spans="9:14" ht="15.75" customHeight="1">
      <c r="I156" s="86"/>
      <c r="J156" s="86"/>
      <c r="K156" s="86"/>
      <c r="M156" s="86"/>
      <c r="N156" s="86"/>
    </row>
    <row r="157" spans="9:14" ht="15.75" customHeight="1">
      <c r="I157" s="86"/>
      <c r="J157" s="86"/>
      <c r="K157" s="86"/>
      <c r="M157" s="86"/>
      <c r="N157" s="86"/>
    </row>
    <row r="158" spans="9:14" ht="15.75" customHeight="1">
      <c r="I158" s="86"/>
      <c r="J158" s="86"/>
      <c r="K158" s="86"/>
      <c r="M158" s="86"/>
      <c r="N158" s="86"/>
    </row>
    <row r="159" spans="9:14" ht="15.75" customHeight="1">
      <c r="I159" s="86"/>
      <c r="J159" s="86"/>
      <c r="K159" s="86"/>
      <c r="M159" s="86"/>
      <c r="N159" s="86"/>
    </row>
    <row r="160" spans="9:14" ht="15.75" customHeight="1">
      <c r="I160" s="86"/>
      <c r="J160" s="86"/>
      <c r="K160" s="86"/>
      <c r="M160" s="86"/>
      <c r="N160" s="86"/>
    </row>
    <row r="161" spans="9:14" ht="15.75" customHeight="1">
      <c r="I161" s="86"/>
      <c r="J161" s="86"/>
      <c r="K161" s="86"/>
      <c r="M161" s="86"/>
      <c r="N161" s="86"/>
    </row>
    <row r="162" spans="9:14" ht="15.75" customHeight="1">
      <c r="I162" s="86"/>
      <c r="J162" s="86"/>
      <c r="K162" s="86"/>
      <c r="M162" s="86"/>
      <c r="N162" s="86"/>
    </row>
    <row r="163" spans="9:14" ht="15.75" customHeight="1">
      <c r="I163" s="86"/>
      <c r="J163" s="86"/>
      <c r="K163" s="86"/>
      <c r="M163" s="86"/>
      <c r="N163" s="86"/>
    </row>
    <row r="164" spans="9:14" ht="15.75" customHeight="1">
      <c r="I164" s="86"/>
      <c r="J164" s="86"/>
      <c r="K164" s="86"/>
      <c r="M164" s="86"/>
      <c r="N164" s="86"/>
    </row>
    <row r="165" spans="9:14" ht="15.75" customHeight="1">
      <c r="I165" s="86"/>
      <c r="J165" s="86"/>
      <c r="K165" s="86"/>
      <c r="M165" s="86"/>
      <c r="N165" s="86"/>
    </row>
    <row r="166" spans="9:14" ht="15.75" customHeight="1">
      <c r="I166" s="86"/>
      <c r="J166" s="86"/>
      <c r="K166" s="86"/>
      <c r="M166" s="86"/>
      <c r="N166" s="86"/>
    </row>
    <row r="167" spans="9:14" ht="15.75" customHeight="1">
      <c r="I167" s="86"/>
      <c r="J167" s="86"/>
      <c r="K167" s="86"/>
      <c r="M167" s="86"/>
      <c r="N167" s="86"/>
    </row>
    <row r="168" spans="9:14" ht="15.75" customHeight="1">
      <c r="I168" s="86"/>
      <c r="J168" s="86"/>
      <c r="K168" s="86"/>
      <c r="M168" s="86"/>
      <c r="N168" s="86"/>
    </row>
    <row r="169" spans="9:14" ht="15.75" customHeight="1">
      <c r="I169" s="86"/>
      <c r="J169" s="86"/>
      <c r="K169" s="86"/>
      <c r="M169" s="86"/>
      <c r="N169" s="86"/>
    </row>
    <row r="170" spans="9:14" ht="15.75" customHeight="1">
      <c r="I170" s="86"/>
      <c r="J170" s="86"/>
      <c r="K170" s="86"/>
      <c r="M170" s="86"/>
      <c r="N170" s="86"/>
    </row>
    <row r="171" spans="9:14" ht="15.75" customHeight="1">
      <c r="I171" s="86"/>
      <c r="J171" s="86"/>
      <c r="K171" s="86"/>
      <c r="M171" s="86"/>
      <c r="N171" s="86"/>
    </row>
    <row r="172" spans="9:14" ht="15.75" customHeight="1">
      <c r="I172" s="86"/>
      <c r="J172" s="86"/>
      <c r="K172" s="86"/>
      <c r="M172" s="86"/>
      <c r="N172" s="86"/>
    </row>
    <row r="173" spans="9:14" ht="15.75" customHeight="1">
      <c r="I173" s="86"/>
      <c r="J173" s="86"/>
      <c r="K173" s="86"/>
      <c r="M173" s="86"/>
      <c r="N173" s="86"/>
    </row>
    <row r="174" spans="9:14" ht="15.75" customHeight="1">
      <c r="I174" s="86"/>
      <c r="J174" s="86"/>
      <c r="K174" s="86"/>
      <c r="M174" s="86"/>
      <c r="N174" s="86"/>
    </row>
    <row r="175" spans="9:14" ht="15.75" customHeight="1">
      <c r="I175" s="86"/>
      <c r="J175" s="86"/>
      <c r="K175" s="86"/>
      <c r="M175" s="86"/>
      <c r="N175" s="86"/>
    </row>
    <row r="176" spans="9:14" ht="15.75" customHeight="1">
      <c r="I176" s="86"/>
      <c r="J176" s="86"/>
      <c r="K176" s="86"/>
      <c r="M176" s="86"/>
      <c r="N176" s="86"/>
    </row>
    <row r="177" spans="9:14" ht="15.75" customHeight="1">
      <c r="I177" s="86"/>
      <c r="J177" s="86"/>
      <c r="K177" s="86"/>
      <c r="M177" s="86"/>
      <c r="N177" s="86"/>
    </row>
    <row r="178" spans="9:14" ht="15.75" customHeight="1">
      <c r="I178" s="86"/>
      <c r="J178" s="86"/>
      <c r="K178" s="86"/>
      <c r="M178" s="86"/>
      <c r="N178" s="86"/>
    </row>
    <row r="179" spans="9:14" ht="15.75" customHeight="1">
      <c r="I179" s="86"/>
      <c r="J179" s="86"/>
      <c r="K179" s="86"/>
      <c r="M179" s="86"/>
      <c r="N179" s="86"/>
    </row>
    <row r="180" spans="9:14" ht="15.75" customHeight="1">
      <c r="I180" s="86"/>
      <c r="J180" s="86"/>
      <c r="K180" s="86"/>
      <c r="M180" s="86"/>
      <c r="N180" s="86"/>
    </row>
    <row r="181" spans="9:14" ht="15.75" customHeight="1">
      <c r="I181" s="86"/>
      <c r="J181" s="86"/>
      <c r="K181" s="86"/>
      <c r="M181" s="86"/>
      <c r="N181" s="86"/>
    </row>
    <row r="182" spans="9:14" ht="15.75" customHeight="1">
      <c r="I182" s="86"/>
      <c r="J182" s="86"/>
      <c r="K182" s="86"/>
      <c r="M182" s="86"/>
      <c r="N182" s="86"/>
    </row>
    <row r="183" spans="9:14" ht="15.75" customHeight="1">
      <c r="I183" s="86"/>
      <c r="J183" s="86"/>
      <c r="K183" s="86"/>
      <c r="M183" s="86"/>
      <c r="N183" s="86"/>
    </row>
    <row r="184" spans="9:14" ht="15.75" customHeight="1">
      <c r="I184" s="86"/>
      <c r="J184" s="86"/>
      <c r="K184" s="86"/>
      <c r="M184" s="86"/>
      <c r="N184" s="86"/>
    </row>
    <row r="185" spans="9:14" ht="15.75" customHeight="1">
      <c r="I185" s="86"/>
      <c r="J185" s="86"/>
      <c r="K185" s="86"/>
      <c r="M185" s="86"/>
      <c r="N185" s="86"/>
    </row>
    <row r="186" spans="9:14" ht="15.75" customHeight="1">
      <c r="I186" s="86"/>
      <c r="J186" s="86"/>
      <c r="K186" s="86"/>
      <c r="M186" s="86"/>
      <c r="N186" s="86"/>
    </row>
    <row r="187" spans="9:14" ht="15.75" customHeight="1">
      <c r="I187" s="86"/>
      <c r="J187" s="86"/>
      <c r="K187" s="86"/>
      <c r="M187" s="86"/>
      <c r="N187" s="86"/>
    </row>
    <row r="188" spans="9:14" ht="15.75" customHeight="1">
      <c r="I188" s="86"/>
      <c r="J188" s="86"/>
      <c r="K188" s="86"/>
      <c r="M188" s="86"/>
      <c r="N188" s="86"/>
    </row>
    <row r="189" spans="9:14" ht="15.75" customHeight="1">
      <c r="I189" s="86"/>
      <c r="J189" s="86"/>
      <c r="K189" s="86"/>
      <c r="M189" s="86"/>
      <c r="N189" s="86"/>
    </row>
    <row r="190" spans="9:14" ht="15.75" customHeight="1">
      <c r="I190" s="86"/>
      <c r="J190" s="86"/>
      <c r="K190" s="86"/>
      <c r="M190" s="86"/>
      <c r="N190" s="86"/>
    </row>
    <row r="191" spans="9:14" ht="15.75" customHeight="1">
      <c r="I191" s="86"/>
      <c r="J191" s="86"/>
      <c r="K191" s="86"/>
      <c r="M191" s="86"/>
      <c r="N191" s="86"/>
    </row>
    <row r="192" spans="9:14" ht="15.75" customHeight="1">
      <c r="I192" s="86"/>
      <c r="J192" s="86"/>
      <c r="K192" s="86"/>
      <c r="M192" s="86"/>
      <c r="N192" s="86"/>
    </row>
    <row r="193" spans="9:14" ht="15.75" customHeight="1">
      <c r="I193" s="86"/>
      <c r="J193" s="86"/>
      <c r="K193" s="86"/>
      <c r="M193" s="86"/>
      <c r="N193" s="86"/>
    </row>
    <row r="194" spans="9:14" ht="15.75" customHeight="1">
      <c r="I194" s="86"/>
      <c r="J194" s="86"/>
      <c r="K194" s="86"/>
      <c r="M194" s="86"/>
      <c r="N194" s="86"/>
    </row>
    <row r="195" spans="9:14" ht="15.75" customHeight="1">
      <c r="I195" s="86"/>
      <c r="J195" s="86"/>
      <c r="K195" s="86"/>
      <c r="M195" s="86"/>
      <c r="N195" s="86"/>
    </row>
    <row r="196" spans="9:14" ht="15.75" customHeight="1">
      <c r="I196" s="86"/>
      <c r="J196" s="86"/>
      <c r="K196" s="86"/>
      <c r="M196" s="86"/>
      <c r="N196" s="86"/>
    </row>
    <row r="197" spans="9:14" ht="15.75" customHeight="1">
      <c r="I197" s="86"/>
      <c r="J197" s="86"/>
      <c r="K197" s="86"/>
      <c r="M197" s="86"/>
      <c r="N197" s="86"/>
    </row>
    <row r="198" spans="9:14" ht="15.75" customHeight="1">
      <c r="I198" s="86"/>
      <c r="J198" s="86"/>
      <c r="K198" s="86"/>
      <c r="M198" s="86"/>
      <c r="N198" s="86"/>
    </row>
    <row r="199" spans="9:14" ht="15.75" customHeight="1">
      <c r="I199" s="86"/>
      <c r="J199" s="86"/>
      <c r="K199" s="86"/>
      <c r="M199" s="86"/>
      <c r="N199" s="86"/>
    </row>
    <row r="200" spans="9:14" ht="15.75" customHeight="1">
      <c r="I200" s="86"/>
      <c r="J200" s="86"/>
      <c r="K200" s="86"/>
      <c r="M200" s="86"/>
      <c r="N200" s="86"/>
    </row>
    <row r="201" spans="9:14" ht="15.75" customHeight="1">
      <c r="I201" s="86"/>
      <c r="J201" s="86"/>
      <c r="K201" s="86"/>
      <c r="M201" s="86"/>
      <c r="N201" s="86"/>
    </row>
    <row r="202" spans="9:14" ht="15.75" customHeight="1">
      <c r="I202" s="86"/>
      <c r="J202" s="86"/>
      <c r="K202" s="86"/>
      <c r="M202" s="86"/>
      <c r="N202" s="86"/>
    </row>
    <row r="203" spans="9:14" ht="15.75" customHeight="1">
      <c r="I203" s="86"/>
      <c r="J203" s="86"/>
      <c r="K203" s="86"/>
      <c r="M203" s="86"/>
      <c r="N203" s="86"/>
    </row>
    <row r="204" spans="9:14" ht="15.75" customHeight="1">
      <c r="I204" s="86"/>
      <c r="J204" s="86"/>
      <c r="K204" s="86"/>
      <c r="M204" s="86"/>
      <c r="N204" s="86"/>
    </row>
    <row r="205" spans="9:14" ht="15.75" customHeight="1">
      <c r="I205" s="86"/>
      <c r="J205" s="86"/>
      <c r="K205" s="86"/>
      <c r="M205" s="86"/>
      <c r="N205" s="86"/>
    </row>
    <row r="206" spans="9:14" ht="15.75" customHeight="1">
      <c r="I206" s="86"/>
      <c r="J206" s="86"/>
      <c r="K206" s="86"/>
      <c r="M206" s="86"/>
      <c r="N206" s="86"/>
    </row>
    <row r="207" spans="9:14" ht="15.75" customHeight="1">
      <c r="I207" s="86"/>
      <c r="J207" s="86"/>
      <c r="K207" s="86"/>
      <c r="M207" s="86"/>
      <c r="N207" s="86"/>
    </row>
    <row r="208" spans="9:14" ht="15.75" customHeight="1">
      <c r="I208" s="86"/>
      <c r="J208" s="86"/>
      <c r="K208" s="86"/>
      <c r="M208" s="86"/>
      <c r="N208" s="86"/>
    </row>
    <row r="209" spans="9:14" ht="15.75" customHeight="1">
      <c r="I209" s="86"/>
      <c r="J209" s="86"/>
      <c r="K209" s="86"/>
      <c r="M209" s="86"/>
      <c r="N209" s="86"/>
    </row>
    <row r="210" spans="9:14" ht="15.75" customHeight="1">
      <c r="I210" s="86"/>
      <c r="J210" s="86"/>
      <c r="K210" s="86"/>
      <c r="M210" s="86"/>
      <c r="N210" s="86"/>
    </row>
    <row r="211" spans="9:14" ht="15.75" customHeight="1">
      <c r="I211" s="86"/>
      <c r="J211" s="86"/>
      <c r="K211" s="86"/>
      <c r="M211" s="86"/>
      <c r="N211" s="86"/>
    </row>
    <row r="212" spans="9:14" ht="15.75" customHeight="1">
      <c r="I212" s="86"/>
      <c r="J212" s="86"/>
      <c r="K212" s="86"/>
      <c r="M212" s="86"/>
      <c r="N212" s="86"/>
    </row>
    <row r="213" spans="9:14" ht="15.75" customHeight="1">
      <c r="I213" s="86"/>
      <c r="J213" s="86"/>
      <c r="K213" s="86"/>
      <c r="M213" s="86"/>
      <c r="N213" s="86"/>
    </row>
    <row r="214" spans="9:14" ht="15.75" customHeight="1">
      <c r="I214" s="86"/>
      <c r="J214" s="86"/>
      <c r="K214" s="86"/>
      <c r="M214" s="86"/>
      <c r="N214" s="86"/>
    </row>
    <row r="215" spans="9:14" ht="15.75" customHeight="1">
      <c r="I215" s="86"/>
      <c r="J215" s="86"/>
      <c r="K215" s="86"/>
      <c r="M215" s="86"/>
      <c r="N215" s="86"/>
    </row>
    <row r="216" spans="9:14" ht="15.75" customHeight="1">
      <c r="I216" s="86"/>
      <c r="J216" s="86"/>
      <c r="K216" s="86"/>
      <c r="M216" s="86"/>
      <c r="N216" s="86"/>
    </row>
    <row r="217" spans="9:14" ht="15.75" customHeight="1">
      <c r="I217" s="86"/>
      <c r="J217" s="86"/>
      <c r="K217" s="86"/>
      <c r="M217" s="86"/>
      <c r="N217" s="86"/>
    </row>
    <row r="218" spans="9:14" ht="15.75" customHeight="1">
      <c r="I218" s="86"/>
      <c r="J218" s="86"/>
      <c r="K218" s="86"/>
      <c r="M218" s="86"/>
      <c r="N218" s="86"/>
    </row>
    <row r="219" spans="9:14" ht="15.75" customHeight="1">
      <c r="I219" s="86"/>
      <c r="J219" s="86"/>
      <c r="K219" s="86"/>
      <c r="M219" s="86"/>
      <c r="N219" s="86"/>
    </row>
    <row r="220" spans="9:14" ht="15.75" customHeight="1">
      <c r="I220" s="86"/>
      <c r="J220" s="86"/>
      <c r="K220" s="86"/>
      <c r="M220" s="86"/>
      <c r="N220" s="86"/>
    </row>
    <row r="221" spans="9:14" ht="15.75" customHeight="1">
      <c r="I221" s="86"/>
      <c r="J221" s="86"/>
      <c r="K221" s="86"/>
      <c r="M221" s="86"/>
      <c r="N221" s="86"/>
    </row>
    <row r="222" spans="9:14" ht="15.75" customHeight="1">
      <c r="I222" s="86"/>
      <c r="J222" s="86"/>
      <c r="K222" s="86"/>
      <c r="M222" s="86"/>
      <c r="N222" s="86"/>
    </row>
    <row r="223" spans="9:14" ht="15.75" customHeight="1">
      <c r="I223" s="86"/>
      <c r="J223" s="86"/>
      <c r="K223" s="86"/>
      <c r="M223" s="86"/>
      <c r="N223" s="86"/>
    </row>
    <row r="224" spans="9:14" ht="15.75" customHeight="1">
      <c r="I224" s="86"/>
      <c r="J224" s="86"/>
      <c r="K224" s="86"/>
      <c r="M224" s="86"/>
      <c r="N224" s="86"/>
    </row>
    <row r="225" spans="9:14" ht="15.75" customHeight="1">
      <c r="I225" s="86"/>
      <c r="J225" s="86"/>
      <c r="K225" s="86"/>
      <c r="M225" s="86"/>
      <c r="N225" s="86"/>
    </row>
    <row r="226" spans="9:14" ht="15.75" customHeight="1">
      <c r="I226" s="86"/>
      <c r="J226" s="86"/>
      <c r="K226" s="86"/>
      <c r="M226" s="86"/>
      <c r="N226" s="86"/>
    </row>
    <row r="227" spans="9:14" ht="15.75" customHeight="1">
      <c r="I227" s="86"/>
      <c r="J227" s="86"/>
      <c r="K227" s="86"/>
      <c r="M227" s="86"/>
      <c r="N227" s="86"/>
    </row>
    <row r="228" spans="9:14" ht="15.75" customHeight="1">
      <c r="I228" s="86"/>
      <c r="J228" s="86"/>
      <c r="K228" s="86"/>
      <c r="M228" s="86"/>
      <c r="N228" s="86"/>
    </row>
    <row r="229" spans="9:14" ht="15.75" customHeight="1">
      <c r="I229" s="86"/>
      <c r="J229" s="86"/>
      <c r="K229" s="86"/>
      <c r="M229" s="86"/>
      <c r="N229" s="86"/>
    </row>
    <row r="230" spans="9:14" ht="15.75" customHeight="1">
      <c r="I230" s="86"/>
      <c r="J230" s="86"/>
      <c r="K230" s="86"/>
      <c r="M230" s="86"/>
      <c r="N230" s="86"/>
    </row>
    <row r="231" spans="9:14" ht="15.75" customHeight="1">
      <c r="I231" s="86"/>
      <c r="J231" s="86"/>
      <c r="K231" s="86"/>
      <c r="M231" s="86"/>
      <c r="N231" s="86"/>
    </row>
    <row r="232" spans="9:14" ht="15.75" customHeight="1">
      <c r="I232" s="86"/>
      <c r="J232" s="86"/>
      <c r="K232" s="86"/>
      <c r="M232" s="86"/>
      <c r="N232" s="86"/>
    </row>
    <row r="233" spans="9:14" ht="15.75" customHeight="1">
      <c r="I233" s="86"/>
      <c r="J233" s="86"/>
      <c r="K233" s="86"/>
      <c r="M233" s="86"/>
      <c r="N233" s="86"/>
    </row>
    <row r="234" spans="9:14" ht="15.75" customHeight="1">
      <c r="I234" s="86"/>
      <c r="J234" s="86"/>
      <c r="K234" s="86"/>
      <c r="M234" s="86"/>
      <c r="N234" s="86"/>
    </row>
    <row r="235" spans="9:14" ht="15.75" customHeight="1">
      <c r="I235" s="86"/>
      <c r="J235" s="86"/>
      <c r="K235" s="86"/>
      <c r="M235" s="86"/>
      <c r="N235" s="86"/>
    </row>
    <row r="236" spans="9:14" ht="15.75" customHeight="1">
      <c r="I236" s="86"/>
      <c r="J236" s="86"/>
      <c r="K236" s="86"/>
      <c r="M236" s="86"/>
      <c r="N236" s="86"/>
    </row>
    <row r="237" spans="9:14" ht="15.75" customHeight="1">
      <c r="I237" s="86"/>
      <c r="J237" s="86"/>
      <c r="K237" s="86"/>
      <c r="M237" s="86"/>
      <c r="N237" s="86"/>
    </row>
    <row r="238" spans="9:14" ht="15.75" customHeight="1">
      <c r="I238" s="86"/>
      <c r="J238" s="86"/>
      <c r="K238" s="86"/>
      <c r="M238" s="86"/>
      <c r="N238" s="86"/>
    </row>
    <row r="239" spans="9:14" ht="15.75" customHeight="1">
      <c r="I239" s="86"/>
      <c r="J239" s="86"/>
      <c r="K239" s="86"/>
      <c r="M239" s="86"/>
      <c r="N239" s="86"/>
    </row>
    <row r="240" spans="9:14" ht="15.75" customHeight="1">
      <c r="I240" s="86"/>
      <c r="J240" s="86"/>
      <c r="K240" s="86"/>
      <c r="M240" s="86"/>
      <c r="N240" s="86"/>
    </row>
    <row r="241" spans="9:14" ht="15.75" customHeight="1">
      <c r="I241" s="86"/>
      <c r="J241" s="86"/>
      <c r="K241" s="86"/>
      <c r="M241" s="86"/>
      <c r="N241" s="86"/>
    </row>
    <row r="242" spans="9:14" ht="15.75" customHeight="1">
      <c r="I242" s="86"/>
      <c r="J242" s="86"/>
      <c r="K242" s="86"/>
      <c r="M242" s="86"/>
      <c r="N242" s="86"/>
    </row>
    <row r="243" spans="9:14" ht="15.75" customHeight="1">
      <c r="I243" s="86"/>
      <c r="J243" s="86"/>
      <c r="K243" s="86"/>
      <c r="M243" s="86"/>
      <c r="N243" s="86"/>
    </row>
    <row r="244" spans="9:14" ht="15.75" customHeight="1">
      <c r="I244" s="86"/>
      <c r="J244" s="86"/>
      <c r="K244" s="86"/>
      <c r="M244" s="86"/>
      <c r="N244" s="86"/>
    </row>
    <row r="245" spans="9:14" ht="15.75" customHeight="1">
      <c r="I245" s="86"/>
      <c r="J245" s="86"/>
      <c r="K245" s="86"/>
      <c r="M245" s="86"/>
      <c r="N245" s="86"/>
    </row>
    <row r="246" spans="9:14" ht="15.75" customHeight="1">
      <c r="I246" s="86"/>
      <c r="J246" s="86"/>
      <c r="K246" s="86"/>
      <c r="M246" s="86"/>
      <c r="N246" s="86"/>
    </row>
    <row r="247" spans="9:14" ht="15.75" customHeight="1">
      <c r="I247" s="86"/>
      <c r="J247" s="86"/>
      <c r="K247" s="86"/>
      <c r="M247" s="86"/>
      <c r="N247" s="86"/>
    </row>
    <row r="248" spans="9:14" ht="15.75" customHeight="1">
      <c r="I248" s="86"/>
      <c r="J248" s="86"/>
      <c r="K248" s="86"/>
      <c r="M248" s="86"/>
      <c r="N248" s="86"/>
    </row>
    <row r="249" spans="9:14" ht="15.75" customHeight="1">
      <c r="I249" s="86"/>
      <c r="J249" s="86"/>
      <c r="K249" s="86"/>
      <c r="M249" s="86"/>
      <c r="N249" s="86"/>
    </row>
    <row r="250" spans="9:14" ht="15.75" customHeight="1">
      <c r="I250" s="86"/>
      <c r="J250" s="86"/>
      <c r="K250" s="86"/>
      <c r="M250" s="86"/>
      <c r="N250" s="86"/>
    </row>
    <row r="251" spans="9:14" ht="15.75" customHeight="1">
      <c r="I251" s="86"/>
      <c r="J251" s="86"/>
      <c r="K251" s="86"/>
      <c r="M251" s="86"/>
      <c r="N251" s="86"/>
    </row>
    <row r="252" spans="9:14" ht="15.75" customHeight="1">
      <c r="I252" s="86"/>
      <c r="J252" s="86"/>
      <c r="K252" s="86"/>
      <c r="M252" s="86"/>
      <c r="N252" s="86"/>
    </row>
    <row r="253" spans="9:14" ht="15.75" customHeight="1">
      <c r="I253" s="86"/>
      <c r="J253" s="86"/>
      <c r="K253" s="86"/>
      <c r="M253" s="86"/>
      <c r="N253" s="86"/>
    </row>
    <row r="254" spans="9:14" ht="15.75" customHeight="1">
      <c r="I254" s="86"/>
      <c r="J254" s="86"/>
      <c r="K254" s="86"/>
      <c r="M254" s="86"/>
      <c r="N254" s="86"/>
    </row>
    <row r="255" spans="9:14" ht="15.75" customHeight="1">
      <c r="I255" s="86"/>
      <c r="J255" s="86"/>
      <c r="K255" s="86"/>
      <c r="M255" s="86"/>
      <c r="N255" s="86"/>
    </row>
    <row r="256" spans="9:14" ht="15.75" customHeight="1">
      <c r="I256" s="86"/>
      <c r="J256" s="86"/>
      <c r="K256" s="86"/>
      <c r="M256" s="86"/>
      <c r="N256" s="86"/>
    </row>
    <row r="257" spans="9:14" ht="15.75" customHeight="1">
      <c r="I257" s="86"/>
      <c r="J257" s="86"/>
      <c r="K257" s="86"/>
      <c r="M257" s="86"/>
      <c r="N257" s="86"/>
    </row>
    <row r="258" spans="9:14" ht="15.75" customHeight="1">
      <c r="I258" s="86"/>
      <c r="J258" s="86"/>
      <c r="K258" s="86"/>
      <c r="M258" s="86"/>
      <c r="N258" s="86"/>
    </row>
    <row r="259" spans="9:14" ht="15.75" customHeight="1">
      <c r="I259" s="86"/>
      <c r="J259" s="86"/>
      <c r="K259" s="86"/>
      <c r="M259" s="86"/>
      <c r="N259" s="86"/>
    </row>
    <row r="260" spans="9:14" ht="15.75" customHeight="1">
      <c r="I260" s="86"/>
      <c r="J260" s="86"/>
      <c r="K260" s="86"/>
      <c r="M260" s="86"/>
      <c r="N260" s="86"/>
    </row>
    <row r="261" spans="9:14" ht="15.75" customHeight="1">
      <c r="I261" s="86"/>
      <c r="J261" s="86"/>
      <c r="K261" s="86"/>
      <c r="M261" s="86"/>
      <c r="N261" s="86"/>
    </row>
    <row r="262" spans="9:14" ht="15.75" customHeight="1">
      <c r="I262" s="86"/>
      <c r="J262" s="86"/>
      <c r="K262" s="86"/>
      <c r="M262" s="86"/>
      <c r="N262" s="86"/>
    </row>
    <row r="263" spans="9:14" ht="15.75" customHeight="1">
      <c r="I263" s="86"/>
      <c r="J263" s="86"/>
      <c r="K263" s="86"/>
      <c r="M263" s="86"/>
      <c r="N263" s="86"/>
    </row>
    <row r="264" spans="9:14" ht="15.75" customHeight="1">
      <c r="I264" s="86"/>
      <c r="J264" s="86"/>
      <c r="K264" s="86"/>
      <c r="M264" s="86"/>
      <c r="N264" s="86"/>
    </row>
    <row r="265" spans="9:14" ht="15.75" customHeight="1">
      <c r="I265" s="86"/>
      <c r="J265" s="86"/>
      <c r="K265" s="86"/>
      <c r="M265" s="86"/>
      <c r="N265" s="86"/>
    </row>
    <row r="266" spans="9:14" ht="15.75" customHeight="1">
      <c r="I266" s="86"/>
      <c r="J266" s="86"/>
      <c r="K266" s="86"/>
      <c r="M266" s="86"/>
      <c r="N266" s="86"/>
    </row>
    <row r="267" spans="9:14" ht="15.75" customHeight="1">
      <c r="I267" s="86"/>
      <c r="J267" s="86"/>
      <c r="K267" s="86"/>
      <c r="M267" s="86"/>
      <c r="N267" s="86"/>
    </row>
    <row r="268" spans="9:14" ht="15.75" customHeight="1">
      <c r="I268" s="86"/>
      <c r="J268" s="86"/>
      <c r="K268" s="86"/>
      <c r="M268" s="86"/>
      <c r="N268" s="86"/>
    </row>
    <row r="269" spans="9:14" ht="15.75" customHeight="1">
      <c r="I269" s="86"/>
      <c r="J269" s="86"/>
      <c r="K269" s="86"/>
      <c r="M269" s="86"/>
      <c r="N269" s="86"/>
    </row>
    <row r="270" spans="9:14" ht="15.75" customHeight="1">
      <c r="I270" s="86"/>
      <c r="J270" s="86"/>
      <c r="K270" s="86"/>
      <c r="M270" s="86"/>
      <c r="N270" s="86"/>
    </row>
    <row r="271" spans="9:14" ht="15.75" customHeight="1">
      <c r="I271" s="86"/>
      <c r="J271" s="86"/>
      <c r="K271" s="86"/>
      <c r="M271" s="86"/>
      <c r="N271" s="86"/>
    </row>
    <row r="272" spans="9:14" ht="15.75" customHeight="1">
      <c r="I272" s="86"/>
      <c r="J272" s="86"/>
      <c r="K272" s="86"/>
      <c r="M272" s="86"/>
      <c r="N272" s="86"/>
    </row>
    <row r="273" spans="9:14" ht="15.75" customHeight="1">
      <c r="I273" s="86"/>
      <c r="J273" s="86"/>
      <c r="K273" s="86"/>
      <c r="M273" s="86"/>
      <c r="N273" s="86"/>
    </row>
    <row r="274" spans="9:14" ht="15.75" customHeight="1">
      <c r="I274" s="86"/>
      <c r="J274" s="86"/>
      <c r="K274" s="86"/>
      <c r="M274" s="86"/>
      <c r="N274" s="86"/>
    </row>
    <row r="275" spans="9:14" ht="15.75" customHeight="1">
      <c r="I275" s="86"/>
      <c r="J275" s="86"/>
      <c r="K275" s="86"/>
      <c r="M275" s="86"/>
      <c r="N275" s="86"/>
    </row>
    <row r="276" spans="9:14" ht="15.75" customHeight="1">
      <c r="I276" s="86"/>
      <c r="J276" s="86"/>
      <c r="K276" s="86"/>
      <c r="M276" s="86"/>
      <c r="N276" s="86"/>
    </row>
    <row r="277" spans="9:14" ht="15.75" customHeight="1">
      <c r="I277" s="86"/>
      <c r="J277" s="86"/>
      <c r="K277" s="86"/>
      <c r="M277" s="86"/>
      <c r="N277" s="86"/>
    </row>
    <row r="278" spans="9:14" ht="15.75" customHeight="1">
      <c r="I278" s="86"/>
      <c r="J278" s="86"/>
      <c r="K278" s="86"/>
      <c r="M278" s="86"/>
      <c r="N278" s="86"/>
    </row>
    <row r="279" spans="9:14" ht="15.75" customHeight="1">
      <c r="I279" s="86"/>
      <c r="J279" s="86"/>
      <c r="K279" s="86"/>
      <c r="M279" s="86"/>
      <c r="N279" s="86"/>
    </row>
    <row r="280" spans="9:14" ht="15.75" customHeight="1">
      <c r="I280" s="86"/>
      <c r="J280" s="86"/>
      <c r="K280" s="86"/>
      <c r="M280" s="86"/>
      <c r="N280" s="86"/>
    </row>
    <row r="281" spans="9:14" ht="15.75" customHeight="1">
      <c r="I281" s="86"/>
      <c r="J281" s="86"/>
      <c r="K281" s="86"/>
      <c r="M281" s="86"/>
      <c r="N281" s="86"/>
    </row>
    <row r="282" spans="9:14" ht="15.75" customHeight="1">
      <c r="I282" s="86"/>
      <c r="J282" s="86"/>
      <c r="K282" s="86"/>
      <c r="M282" s="86"/>
      <c r="N282" s="86"/>
    </row>
    <row r="283" spans="9:14" ht="15.75" customHeight="1">
      <c r="I283" s="86"/>
      <c r="J283" s="86"/>
      <c r="K283" s="86"/>
      <c r="M283" s="86"/>
      <c r="N283" s="86"/>
    </row>
    <row r="284" spans="9:14" ht="15.75" customHeight="1">
      <c r="I284" s="86"/>
      <c r="J284" s="86"/>
      <c r="K284" s="86"/>
      <c r="M284" s="86"/>
      <c r="N284" s="86"/>
    </row>
    <row r="285" spans="9:14" ht="15.75" customHeight="1">
      <c r="I285" s="86"/>
      <c r="J285" s="86"/>
      <c r="K285" s="86"/>
      <c r="M285" s="86"/>
      <c r="N285" s="86"/>
    </row>
    <row r="286" spans="9:14" ht="15.75" customHeight="1">
      <c r="I286" s="86"/>
      <c r="J286" s="86"/>
      <c r="K286" s="86"/>
      <c r="M286" s="86"/>
      <c r="N286" s="86"/>
    </row>
    <row r="287" spans="9:14" ht="15.75" customHeight="1">
      <c r="I287" s="86"/>
      <c r="J287" s="86"/>
      <c r="K287" s="86"/>
      <c r="M287" s="86"/>
      <c r="N287" s="86"/>
    </row>
    <row r="288" spans="9:14" ht="15.75" customHeight="1">
      <c r="I288" s="86"/>
      <c r="J288" s="86"/>
      <c r="K288" s="86"/>
      <c r="M288" s="86"/>
      <c r="N288" s="86"/>
    </row>
    <row r="289" spans="9:14" ht="15.75" customHeight="1">
      <c r="I289" s="86"/>
      <c r="J289" s="86"/>
      <c r="K289" s="86"/>
      <c r="M289" s="86"/>
      <c r="N289" s="86"/>
    </row>
    <row r="290" spans="9:14" ht="15.75" customHeight="1">
      <c r="I290" s="86"/>
      <c r="J290" s="86"/>
      <c r="K290" s="86"/>
      <c r="M290" s="86"/>
      <c r="N290" s="86"/>
    </row>
    <row r="291" spans="9:14" ht="15.75" customHeight="1">
      <c r="I291" s="86"/>
      <c r="J291" s="86"/>
      <c r="K291" s="86"/>
      <c r="M291" s="86"/>
      <c r="N291" s="86"/>
    </row>
    <row r="292" spans="9:14" ht="15.75" customHeight="1">
      <c r="I292" s="86"/>
      <c r="J292" s="86"/>
      <c r="K292" s="86"/>
      <c r="M292" s="86"/>
      <c r="N292" s="86"/>
    </row>
    <row r="293" spans="9:14" ht="15.75" customHeight="1">
      <c r="I293" s="86"/>
      <c r="J293" s="86"/>
      <c r="K293" s="86"/>
      <c r="M293" s="86"/>
      <c r="N293" s="86"/>
    </row>
    <row r="294" spans="9:14" ht="15.75" customHeight="1">
      <c r="I294" s="86"/>
      <c r="J294" s="86"/>
      <c r="K294" s="86"/>
      <c r="M294" s="86"/>
      <c r="N294" s="86"/>
    </row>
    <row r="295" spans="9:14" ht="15.75" customHeight="1">
      <c r="I295" s="86"/>
      <c r="J295" s="86"/>
      <c r="K295" s="86"/>
      <c r="M295" s="86"/>
      <c r="N295" s="86"/>
    </row>
    <row r="296" spans="9:14" ht="15.75" customHeight="1">
      <c r="I296" s="86"/>
      <c r="J296" s="86"/>
      <c r="K296" s="86"/>
      <c r="M296" s="86"/>
      <c r="N296" s="86"/>
    </row>
    <row r="297" spans="9:14" ht="15.75" customHeight="1">
      <c r="I297" s="86"/>
      <c r="J297" s="86"/>
      <c r="K297" s="86"/>
      <c r="M297" s="86"/>
      <c r="N297" s="86"/>
    </row>
    <row r="298" spans="9:14" ht="15.75" customHeight="1">
      <c r="I298" s="86"/>
      <c r="J298" s="86"/>
      <c r="K298" s="86"/>
      <c r="M298" s="86"/>
      <c r="N298" s="86"/>
    </row>
    <row r="299" spans="9:14" ht="15.75" customHeight="1">
      <c r="I299" s="86"/>
      <c r="J299" s="86"/>
      <c r="K299" s="86"/>
      <c r="M299" s="86"/>
      <c r="N299" s="86"/>
    </row>
    <row r="300" spans="9:14" ht="15.75" customHeight="1">
      <c r="I300" s="86"/>
      <c r="J300" s="86"/>
      <c r="K300" s="86"/>
      <c r="M300" s="86"/>
      <c r="N300" s="86"/>
    </row>
    <row r="301" spans="9:14" ht="15.75" customHeight="1">
      <c r="I301" s="86"/>
      <c r="J301" s="86"/>
      <c r="K301" s="86"/>
      <c r="M301" s="86"/>
      <c r="N301" s="86"/>
    </row>
    <row r="302" spans="9:14" ht="15.75" customHeight="1">
      <c r="I302" s="86"/>
      <c r="J302" s="86"/>
      <c r="K302" s="86"/>
      <c r="M302" s="86"/>
      <c r="N302" s="86"/>
    </row>
    <row r="303" spans="9:14" ht="15.75" customHeight="1">
      <c r="I303" s="86"/>
      <c r="J303" s="86"/>
      <c r="K303" s="86"/>
      <c r="M303" s="86"/>
      <c r="N303" s="86"/>
    </row>
    <row r="304" spans="9:14" ht="15.75" customHeight="1">
      <c r="I304" s="86"/>
      <c r="J304" s="86"/>
      <c r="K304" s="86"/>
      <c r="M304" s="86"/>
      <c r="N304" s="86"/>
    </row>
    <row r="305" spans="9:14" ht="15.75" customHeight="1">
      <c r="I305" s="86"/>
      <c r="J305" s="86"/>
      <c r="K305" s="86"/>
      <c r="M305" s="86"/>
      <c r="N305" s="86"/>
    </row>
    <row r="306" spans="9:14" ht="15.75" customHeight="1">
      <c r="I306" s="86"/>
      <c r="J306" s="86"/>
      <c r="K306" s="86"/>
      <c r="M306" s="86"/>
      <c r="N306" s="86"/>
    </row>
    <row r="307" spans="9:14" ht="15.75" customHeight="1">
      <c r="I307" s="86"/>
      <c r="J307" s="86"/>
      <c r="K307" s="86"/>
      <c r="M307" s="86"/>
      <c r="N307" s="86"/>
    </row>
    <row r="308" spans="9:14" ht="15.75" customHeight="1">
      <c r="I308" s="86"/>
      <c r="J308" s="86"/>
      <c r="K308" s="86"/>
      <c r="M308" s="86"/>
      <c r="N308" s="86"/>
    </row>
    <row r="309" spans="9:14" ht="15.75" customHeight="1">
      <c r="I309" s="86"/>
      <c r="J309" s="86"/>
      <c r="K309" s="86"/>
      <c r="M309" s="86"/>
      <c r="N309" s="86"/>
    </row>
    <row r="310" spans="9:14" ht="15.75" customHeight="1">
      <c r="I310" s="86"/>
      <c r="J310" s="86"/>
      <c r="K310" s="86"/>
      <c r="M310" s="86"/>
      <c r="N310" s="86"/>
    </row>
    <row r="311" spans="9:14" ht="15.75" customHeight="1">
      <c r="I311" s="86"/>
      <c r="J311" s="86"/>
      <c r="K311" s="86"/>
      <c r="M311" s="86"/>
      <c r="N311" s="86"/>
    </row>
    <row r="312" spans="9:14" ht="15.75" customHeight="1">
      <c r="I312" s="86"/>
      <c r="J312" s="86"/>
      <c r="K312" s="86"/>
      <c r="M312" s="86"/>
      <c r="N312" s="86"/>
    </row>
    <row r="313" spans="9:14" ht="15.75" customHeight="1">
      <c r="I313" s="86"/>
      <c r="J313" s="86"/>
      <c r="K313" s="86"/>
      <c r="M313" s="86"/>
      <c r="N313" s="86"/>
    </row>
    <row r="314" spans="9:14" ht="15.75" customHeight="1">
      <c r="I314" s="86"/>
      <c r="J314" s="86"/>
      <c r="K314" s="86"/>
      <c r="M314" s="86"/>
      <c r="N314" s="86"/>
    </row>
    <row r="315" spans="9:14" ht="15.75" customHeight="1">
      <c r="I315" s="86"/>
      <c r="J315" s="86"/>
      <c r="K315" s="86"/>
      <c r="M315" s="86"/>
      <c r="N315" s="86"/>
    </row>
    <row r="316" spans="9:14" ht="15.75" customHeight="1">
      <c r="I316" s="86"/>
      <c r="J316" s="86"/>
      <c r="K316" s="86"/>
      <c r="M316" s="86"/>
      <c r="N316" s="86"/>
    </row>
    <row r="317" spans="9:14" ht="15.75" customHeight="1">
      <c r="I317" s="86"/>
      <c r="J317" s="86"/>
      <c r="K317" s="86"/>
      <c r="M317" s="86"/>
      <c r="N317" s="86"/>
    </row>
    <row r="318" spans="9:14" ht="15.75" customHeight="1">
      <c r="I318" s="86"/>
      <c r="J318" s="86"/>
      <c r="K318" s="86"/>
      <c r="M318" s="86"/>
      <c r="N318" s="86"/>
    </row>
    <row r="319" spans="9:14" ht="15.75" customHeight="1">
      <c r="I319" s="86"/>
      <c r="J319" s="86"/>
      <c r="K319" s="86"/>
      <c r="M319" s="86"/>
      <c r="N319" s="86"/>
    </row>
    <row r="320" spans="9:14" ht="15.75" customHeight="1">
      <c r="I320" s="86"/>
      <c r="J320" s="86"/>
      <c r="K320" s="86"/>
      <c r="M320" s="86"/>
      <c r="N320" s="86"/>
    </row>
    <row r="321" spans="9:14" ht="15.75" customHeight="1">
      <c r="I321" s="86"/>
      <c r="J321" s="86"/>
      <c r="K321" s="86"/>
      <c r="M321" s="86"/>
      <c r="N321" s="86"/>
    </row>
    <row r="322" spans="9:14" ht="15.75" customHeight="1">
      <c r="I322" s="86"/>
      <c r="J322" s="86"/>
      <c r="K322" s="86"/>
      <c r="M322" s="86"/>
      <c r="N322" s="86"/>
    </row>
    <row r="323" spans="9:14" ht="15.75" customHeight="1">
      <c r="I323" s="86"/>
      <c r="J323" s="86"/>
      <c r="K323" s="86"/>
      <c r="M323" s="86"/>
      <c r="N323" s="86"/>
    </row>
    <row r="324" spans="9:14" ht="15.75" customHeight="1">
      <c r="I324" s="86"/>
      <c r="J324" s="86"/>
      <c r="K324" s="86"/>
      <c r="M324" s="86"/>
      <c r="N324" s="86"/>
    </row>
    <row r="325" spans="9:14" ht="15.75" customHeight="1">
      <c r="I325" s="86"/>
      <c r="J325" s="86"/>
      <c r="K325" s="86"/>
      <c r="M325" s="86"/>
      <c r="N325" s="86"/>
    </row>
    <row r="326" spans="9:14" ht="15.75" customHeight="1">
      <c r="I326" s="86"/>
      <c r="J326" s="86"/>
      <c r="K326" s="86"/>
      <c r="M326" s="86"/>
      <c r="N326" s="86"/>
    </row>
    <row r="327" spans="9:14" ht="15.75" customHeight="1">
      <c r="I327" s="86"/>
      <c r="J327" s="86"/>
      <c r="K327" s="86"/>
      <c r="M327" s="86"/>
      <c r="N327" s="86"/>
    </row>
    <row r="328" spans="9:14" ht="15.75" customHeight="1">
      <c r="I328" s="86"/>
      <c r="J328" s="86"/>
      <c r="K328" s="86"/>
      <c r="M328" s="86"/>
      <c r="N328" s="86"/>
    </row>
    <row r="329" spans="9:14" ht="15.75" customHeight="1">
      <c r="I329" s="86"/>
      <c r="J329" s="86"/>
      <c r="K329" s="86"/>
      <c r="M329" s="86"/>
      <c r="N329" s="86"/>
    </row>
    <row r="330" spans="9:14" ht="15.75" customHeight="1">
      <c r="I330" s="86"/>
      <c r="J330" s="86"/>
      <c r="K330" s="86"/>
      <c r="M330" s="86"/>
      <c r="N330" s="86"/>
    </row>
    <row r="331" spans="9:14" ht="15.75" customHeight="1">
      <c r="I331" s="86"/>
      <c r="J331" s="86"/>
      <c r="K331" s="86"/>
      <c r="M331" s="86"/>
      <c r="N331" s="86"/>
    </row>
    <row r="332" spans="9:14" ht="15.75" customHeight="1">
      <c r="I332" s="86"/>
      <c r="J332" s="86"/>
      <c r="K332" s="86"/>
      <c r="M332" s="86"/>
      <c r="N332" s="86"/>
    </row>
    <row r="333" spans="9:14" ht="15.75" customHeight="1">
      <c r="I333" s="86"/>
      <c r="J333" s="86"/>
      <c r="K333" s="86"/>
      <c r="M333" s="86"/>
      <c r="N333" s="86"/>
    </row>
    <row r="334" spans="9:14" ht="15.75" customHeight="1">
      <c r="I334" s="86"/>
      <c r="J334" s="86"/>
      <c r="K334" s="86"/>
      <c r="M334" s="86"/>
      <c r="N334" s="86"/>
    </row>
    <row r="335" spans="9:14" ht="15.75" customHeight="1">
      <c r="I335" s="86"/>
      <c r="J335" s="86"/>
      <c r="K335" s="86"/>
      <c r="M335" s="86"/>
      <c r="N335" s="86"/>
    </row>
    <row r="336" spans="9:14" ht="15.75" customHeight="1">
      <c r="I336" s="86"/>
      <c r="J336" s="86"/>
      <c r="K336" s="86"/>
      <c r="M336" s="86"/>
      <c r="N336" s="86"/>
    </row>
    <row r="337" spans="9:14" ht="15.75" customHeight="1">
      <c r="I337" s="86"/>
      <c r="J337" s="86"/>
      <c r="K337" s="86"/>
      <c r="M337" s="86"/>
      <c r="N337" s="86"/>
    </row>
    <row r="338" spans="9:14" ht="15.75" customHeight="1">
      <c r="I338" s="86"/>
      <c r="J338" s="86"/>
      <c r="K338" s="86"/>
      <c r="M338" s="86"/>
      <c r="N338" s="86"/>
    </row>
    <row r="339" spans="9:14" ht="15.75" customHeight="1">
      <c r="I339" s="86"/>
      <c r="J339" s="86"/>
      <c r="K339" s="86"/>
      <c r="M339" s="86"/>
      <c r="N339" s="86"/>
    </row>
    <row r="340" spans="9:14" ht="15.75" customHeight="1">
      <c r="I340" s="86"/>
      <c r="J340" s="86"/>
      <c r="K340" s="86"/>
      <c r="M340" s="86"/>
      <c r="N340" s="86"/>
    </row>
    <row r="341" spans="9:14" ht="15.75" customHeight="1">
      <c r="I341" s="86"/>
      <c r="J341" s="86"/>
      <c r="K341" s="86"/>
      <c r="M341" s="86"/>
      <c r="N341" s="86"/>
    </row>
    <row r="342" spans="9:14" ht="15.75" customHeight="1">
      <c r="I342" s="86"/>
      <c r="J342" s="86"/>
      <c r="K342" s="86"/>
      <c r="M342" s="86"/>
      <c r="N342" s="86"/>
    </row>
    <row r="343" spans="9:14" ht="15.75" customHeight="1">
      <c r="I343" s="86"/>
      <c r="J343" s="86"/>
      <c r="K343" s="86"/>
      <c r="M343" s="86"/>
      <c r="N343" s="86"/>
    </row>
    <row r="344" spans="9:14" ht="15.75" customHeight="1">
      <c r="I344" s="86"/>
      <c r="J344" s="86"/>
      <c r="K344" s="86"/>
      <c r="M344" s="86"/>
      <c r="N344" s="86"/>
    </row>
    <row r="345" spans="9:14" ht="15.75" customHeight="1">
      <c r="I345" s="86"/>
      <c r="J345" s="86"/>
      <c r="K345" s="86"/>
      <c r="M345" s="86"/>
      <c r="N345" s="86"/>
    </row>
    <row r="346" spans="9:14" ht="15.75" customHeight="1">
      <c r="I346" s="86"/>
      <c r="J346" s="86"/>
      <c r="K346" s="86"/>
      <c r="M346" s="86"/>
      <c r="N346" s="86"/>
    </row>
    <row r="347" spans="9:14" ht="15.75" customHeight="1">
      <c r="I347" s="86"/>
      <c r="J347" s="86"/>
      <c r="K347" s="86"/>
      <c r="M347" s="86"/>
      <c r="N347" s="86"/>
    </row>
    <row r="348" spans="9:14" ht="15.75" customHeight="1">
      <c r="I348" s="86"/>
      <c r="J348" s="86"/>
      <c r="K348" s="86"/>
      <c r="M348" s="86"/>
      <c r="N348" s="86"/>
    </row>
    <row r="349" spans="9:14" ht="15.75" customHeight="1">
      <c r="I349" s="86"/>
      <c r="J349" s="86"/>
      <c r="K349" s="86"/>
      <c r="M349" s="86"/>
      <c r="N349" s="86"/>
    </row>
    <row r="350" spans="9:14" ht="15.75" customHeight="1">
      <c r="I350" s="86"/>
      <c r="J350" s="86"/>
      <c r="K350" s="86"/>
      <c r="M350" s="86"/>
      <c r="N350" s="86"/>
    </row>
    <row r="351" spans="9:14" ht="15.75" customHeight="1">
      <c r="I351" s="86"/>
      <c r="J351" s="86"/>
      <c r="K351" s="86"/>
      <c r="M351" s="86"/>
      <c r="N351" s="86"/>
    </row>
    <row r="352" spans="9:14" ht="15.75" customHeight="1">
      <c r="I352" s="86"/>
      <c r="J352" s="86"/>
      <c r="K352" s="86"/>
      <c r="M352" s="86"/>
      <c r="N352" s="86"/>
    </row>
    <row r="353" spans="9:14" ht="15.75" customHeight="1">
      <c r="I353" s="86"/>
      <c r="J353" s="86"/>
      <c r="K353" s="86"/>
      <c r="M353" s="86"/>
      <c r="N353" s="86"/>
    </row>
    <row r="354" spans="9:14" ht="15.75" customHeight="1">
      <c r="I354" s="86"/>
      <c r="J354" s="86"/>
      <c r="K354" s="86"/>
      <c r="M354" s="86"/>
      <c r="N354" s="86"/>
    </row>
    <row r="355" spans="9:14" ht="15.75" customHeight="1">
      <c r="I355" s="86"/>
      <c r="J355" s="86"/>
      <c r="K355" s="86"/>
      <c r="M355" s="86"/>
      <c r="N355" s="86"/>
    </row>
    <row r="356" spans="9:14" ht="15.75" customHeight="1">
      <c r="I356" s="86"/>
      <c r="J356" s="86"/>
      <c r="K356" s="86"/>
      <c r="M356" s="86"/>
      <c r="N356" s="86"/>
    </row>
    <row r="357" spans="9:14" ht="15.75" customHeight="1">
      <c r="I357" s="86"/>
      <c r="J357" s="86"/>
      <c r="K357" s="86"/>
      <c r="M357" s="86"/>
      <c r="N357" s="86"/>
    </row>
    <row r="358" spans="9:14" ht="15.75" customHeight="1">
      <c r="I358" s="86"/>
      <c r="J358" s="86"/>
      <c r="K358" s="86"/>
      <c r="M358" s="86"/>
      <c r="N358" s="86"/>
    </row>
    <row r="359" spans="9:14" ht="15.75" customHeight="1">
      <c r="I359" s="86"/>
      <c r="J359" s="86"/>
      <c r="K359" s="86"/>
      <c r="M359" s="86"/>
      <c r="N359" s="86"/>
    </row>
    <row r="360" spans="9:14" ht="15.75" customHeight="1">
      <c r="I360" s="86"/>
      <c r="J360" s="86"/>
      <c r="K360" s="86"/>
      <c r="M360" s="86"/>
      <c r="N360" s="86"/>
    </row>
    <row r="361" spans="9:14" ht="15.75" customHeight="1">
      <c r="I361" s="86"/>
      <c r="J361" s="86"/>
      <c r="K361" s="86"/>
      <c r="M361" s="86"/>
      <c r="N361" s="86"/>
    </row>
    <row r="362" spans="9:14" ht="15.75" customHeight="1">
      <c r="I362" s="86"/>
      <c r="J362" s="86"/>
      <c r="K362" s="86"/>
      <c r="M362" s="86"/>
      <c r="N362" s="86"/>
    </row>
    <row r="363" spans="9:14" ht="15.75" customHeight="1">
      <c r="I363" s="86"/>
      <c r="J363" s="86"/>
      <c r="K363" s="86"/>
      <c r="M363" s="86"/>
      <c r="N363" s="86"/>
    </row>
    <row r="364" spans="9:14" ht="15.75" customHeight="1">
      <c r="I364" s="86"/>
      <c r="J364" s="86"/>
      <c r="K364" s="86"/>
      <c r="M364" s="86"/>
      <c r="N364" s="86"/>
    </row>
    <row r="365" spans="9:14" ht="15.75" customHeight="1">
      <c r="I365" s="86"/>
      <c r="J365" s="86"/>
      <c r="K365" s="86"/>
      <c r="M365" s="86"/>
      <c r="N365" s="86"/>
    </row>
    <row r="366" spans="9:14" ht="15.75" customHeight="1">
      <c r="I366" s="86"/>
      <c r="J366" s="86"/>
      <c r="K366" s="86"/>
      <c r="M366" s="86"/>
      <c r="N366" s="86"/>
    </row>
    <row r="367" spans="9:14" ht="15.75" customHeight="1">
      <c r="I367" s="86"/>
      <c r="J367" s="86"/>
      <c r="K367" s="86"/>
      <c r="M367" s="86"/>
      <c r="N367" s="86"/>
    </row>
    <row r="368" spans="9:14" ht="15.75" customHeight="1">
      <c r="I368" s="86"/>
      <c r="J368" s="86"/>
      <c r="K368" s="86"/>
      <c r="M368" s="86"/>
      <c r="N368" s="86"/>
    </row>
    <row r="369" spans="9:14" ht="15.75" customHeight="1">
      <c r="I369" s="86"/>
      <c r="J369" s="86"/>
      <c r="K369" s="86"/>
      <c r="M369" s="86"/>
      <c r="N369" s="86"/>
    </row>
    <row r="370" spans="9:14" ht="15.75" customHeight="1">
      <c r="I370" s="86"/>
      <c r="J370" s="86"/>
      <c r="K370" s="86"/>
      <c r="M370" s="86"/>
      <c r="N370" s="86"/>
    </row>
    <row r="371" spans="9:14" ht="15.75" customHeight="1">
      <c r="I371" s="86"/>
      <c r="J371" s="86"/>
      <c r="K371" s="86"/>
      <c r="M371" s="86"/>
      <c r="N371" s="86"/>
    </row>
    <row r="372" spans="9:14" ht="15.75" customHeight="1">
      <c r="I372" s="86"/>
      <c r="J372" s="86"/>
      <c r="K372" s="86"/>
      <c r="M372" s="86"/>
      <c r="N372" s="86"/>
    </row>
    <row r="373" spans="9:14" ht="15.75" customHeight="1">
      <c r="I373" s="86"/>
      <c r="J373" s="86"/>
      <c r="K373" s="86"/>
      <c r="M373" s="86"/>
      <c r="N373" s="86"/>
    </row>
    <row r="374" spans="9:14" ht="15.75" customHeight="1">
      <c r="I374" s="86"/>
      <c r="J374" s="86"/>
      <c r="K374" s="86"/>
      <c r="M374" s="86"/>
      <c r="N374" s="86"/>
    </row>
    <row r="375" spans="9:14" ht="15.75" customHeight="1">
      <c r="I375" s="86"/>
      <c r="J375" s="86"/>
      <c r="K375" s="86"/>
      <c r="M375" s="86"/>
      <c r="N375" s="86"/>
    </row>
    <row r="376" spans="9:14" ht="15.75" customHeight="1">
      <c r="I376" s="86"/>
      <c r="J376" s="86"/>
      <c r="K376" s="86"/>
      <c r="M376" s="86"/>
      <c r="N376" s="86"/>
    </row>
    <row r="377" spans="9:14" ht="15.75" customHeight="1">
      <c r="I377" s="86"/>
      <c r="J377" s="86"/>
      <c r="K377" s="86"/>
      <c r="M377" s="86"/>
      <c r="N377" s="86"/>
    </row>
    <row r="378" spans="9:14" ht="15.75" customHeight="1">
      <c r="I378" s="86"/>
      <c r="J378" s="86"/>
      <c r="K378" s="86"/>
      <c r="M378" s="86"/>
      <c r="N378" s="86"/>
    </row>
    <row r="379" spans="9:14" ht="15.75" customHeight="1">
      <c r="I379" s="86"/>
      <c r="J379" s="86"/>
      <c r="K379" s="86"/>
      <c r="M379" s="86"/>
      <c r="N379" s="86"/>
    </row>
    <row r="380" spans="9:14" ht="15.75" customHeight="1">
      <c r="I380" s="86"/>
      <c r="J380" s="86"/>
      <c r="K380" s="86"/>
      <c r="M380" s="86"/>
      <c r="N380" s="86"/>
    </row>
    <row r="381" spans="9:14" ht="15.75" customHeight="1">
      <c r="I381" s="86"/>
      <c r="J381" s="86"/>
      <c r="K381" s="86"/>
      <c r="M381" s="86"/>
      <c r="N381" s="86"/>
    </row>
    <row r="382" spans="9:14" ht="15.75" customHeight="1">
      <c r="I382" s="86"/>
      <c r="J382" s="86"/>
      <c r="K382" s="86"/>
      <c r="M382" s="86"/>
      <c r="N382" s="86"/>
    </row>
    <row r="383" spans="9:14" ht="15.75" customHeight="1">
      <c r="I383" s="86"/>
      <c r="J383" s="86"/>
      <c r="K383" s="86"/>
      <c r="M383" s="86"/>
      <c r="N383" s="86"/>
    </row>
    <row r="384" spans="9:14" ht="15.75" customHeight="1">
      <c r="I384" s="86"/>
      <c r="J384" s="86"/>
      <c r="K384" s="86"/>
      <c r="M384" s="86"/>
      <c r="N384" s="86"/>
    </row>
    <row r="385" spans="9:14" ht="15.75" customHeight="1">
      <c r="I385" s="86"/>
      <c r="J385" s="86"/>
      <c r="K385" s="86"/>
      <c r="M385" s="86"/>
      <c r="N385" s="86"/>
    </row>
    <row r="386" spans="9:14" ht="15.75" customHeight="1">
      <c r="I386" s="86"/>
      <c r="J386" s="86"/>
      <c r="K386" s="86"/>
      <c r="M386" s="86"/>
      <c r="N386" s="86"/>
    </row>
    <row r="387" spans="9:14" ht="15.75" customHeight="1">
      <c r="I387" s="86"/>
      <c r="J387" s="86"/>
      <c r="K387" s="86"/>
      <c r="M387" s="86"/>
      <c r="N387" s="86"/>
    </row>
    <row r="388" spans="9:14" ht="15.75" customHeight="1">
      <c r="I388" s="86"/>
      <c r="J388" s="86"/>
      <c r="K388" s="86"/>
      <c r="M388" s="86"/>
      <c r="N388" s="86"/>
    </row>
    <row r="389" spans="9:14" ht="15.75" customHeight="1">
      <c r="I389" s="86"/>
      <c r="J389" s="86"/>
      <c r="K389" s="86"/>
      <c r="M389" s="86"/>
      <c r="N389" s="86"/>
    </row>
    <row r="390" spans="9:14" ht="15.75" customHeight="1">
      <c r="I390" s="86"/>
      <c r="J390" s="86"/>
      <c r="K390" s="86"/>
      <c r="M390" s="86"/>
      <c r="N390" s="86"/>
    </row>
    <row r="391" spans="9:14" ht="15.75" customHeight="1">
      <c r="I391" s="86"/>
      <c r="J391" s="86"/>
      <c r="K391" s="86"/>
      <c r="M391" s="86"/>
      <c r="N391" s="86"/>
    </row>
    <row r="392" spans="9:14" ht="15.75" customHeight="1">
      <c r="I392" s="86"/>
      <c r="J392" s="86"/>
      <c r="K392" s="86"/>
      <c r="M392" s="86"/>
      <c r="N392" s="86"/>
    </row>
    <row r="393" spans="9:14" ht="15.75" customHeight="1">
      <c r="I393" s="86"/>
      <c r="J393" s="86"/>
      <c r="K393" s="86"/>
      <c r="M393" s="86"/>
      <c r="N393" s="86"/>
    </row>
    <row r="394" spans="9:14" ht="15.75" customHeight="1">
      <c r="I394" s="86"/>
      <c r="J394" s="86"/>
      <c r="K394" s="86"/>
      <c r="M394" s="86"/>
      <c r="N394" s="86"/>
    </row>
    <row r="395" spans="9:14" ht="15.75" customHeight="1">
      <c r="I395" s="86"/>
      <c r="J395" s="86"/>
      <c r="K395" s="86"/>
      <c r="M395" s="86"/>
      <c r="N395" s="86"/>
    </row>
    <row r="396" spans="9:14" ht="15.75" customHeight="1">
      <c r="I396" s="86"/>
      <c r="J396" s="86"/>
      <c r="K396" s="86"/>
      <c r="M396" s="86"/>
      <c r="N396" s="86"/>
    </row>
    <row r="397" spans="9:14" ht="15.75" customHeight="1">
      <c r="I397" s="86"/>
      <c r="J397" s="86"/>
      <c r="K397" s="86"/>
      <c r="M397" s="86"/>
      <c r="N397" s="86"/>
    </row>
    <row r="398" spans="9:14" ht="15.75" customHeight="1">
      <c r="I398" s="86"/>
      <c r="J398" s="86"/>
      <c r="K398" s="86"/>
      <c r="M398" s="86"/>
      <c r="N398" s="86"/>
    </row>
    <row r="399" spans="9:14" ht="15.75" customHeight="1">
      <c r="I399" s="86"/>
      <c r="J399" s="86"/>
      <c r="K399" s="86"/>
      <c r="M399" s="86"/>
      <c r="N399" s="86"/>
    </row>
    <row r="400" spans="9:14" ht="15.75" customHeight="1">
      <c r="I400" s="86"/>
      <c r="J400" s="86"/>
      <c r="K400" s="86"/>
      <c r="M400" s="86"/>
      <c r="N400" s="86"/>
    </row>
    <row r="401" spans="9:14" ht="15.75" customHeight="1">
      <c r="I401" s="86"/>
      <c r="J401" s="86"/>
      <c r="K401" s="86"/>
      <c r="M401" s="86"/>
      <c r="N401" s="86"/>
    </row>
    <row r="402" spans="9:14" ht="15.75" customHeight="1">
      <c r="I402" s="86"/>
      <c r="J402" s="86"/>
      <c r="K402" s="86"/>
      <c r="M402" s="86"/>
      <c r="N402" s="86"/>
    </row>
    <row r="403" spans="9:14" ht="15.75" customHeight="1">
      <c r="I403" s="86"/>
      <c r="J403" s="86"/>
      <c r="K403" s="86"/>
      <c r="M403" s="86"/>
      <c r="N403" s="86"/>
    </row>
    <row r="404" spans="9:14" ht="15.75" customHeight="1">
      <c r="I404" s="86"/>
      <c r="J404" s="86"/>
      <c r="K404" s="86"/>
      <c r="M404" s="86"/>
      <c r="N404" s="86"/>
    </row>
    <row r="405" spans="9:14" ht="15.75" customHeight="1">
      <c r="I405" s="86"/>
      <c r="J405" s="86"/>
      <c r="K405" s="86"/>
      <c r="M405" s="86"/>
      <c r="N405" s="86"/>
    </row>
    <row r="406" spans="9:14" ht="15.75" customHeight="1">
      <c r="I406" s="86"/>
      <c r="J406" s="86"/>
      <c r="K406" s="86"/>
      <c r="M406" s="86"/>
      <c r="N406" s="86"/>
    </row>
    <row r="407" spans="9:14" ht="15.75" customHeight="1">
      <c r="I407" s="86"/>
      <c r="J407" s="86"/>
      <c r="K407" s="86"/>
      <c r="M407" s="86"/>
      <c r="N407" s="86"/>
    </row>
    <row r="408" spans="9:14" ht="15.75" customHeight="1">
      <c r="I408" s="86"/>
      <c r="J408" s="86"/>
      <c r="K408" s="86"/>
      <c r="M408" s="86"/>
      <c r="N408" s="86"/>
    </row>
    <row r="409" spans="9:14" ht="15.75" customHeight="1">
      <c r="I409" s="86"/>
      <c r="J409" s="86"/>
      <c r="K409" s="86"/>
      <c r="M409" s="86"/>
      <c r="N409" s="86"/>
    </row>
    <row r="410" spans="9:14" ht="15.75" customHeight="1">
      <c r="I410" s="86"/>
      <c r="J410" s="86"/>
      <c r="K410" s="86"/>
      <c r="M410" s="86"/>
      <c r="N410" s="86"/>
    </row>
    <row r="411" spans="9:14" ht="15.75" customHeight="1">
      <c r="I411" s="86"/>
      <c r="J411" s="86"/>
      <c r="K411" s="86"/>
      <c r="M411" s="86"/>
      <c r="N411" s="86"/>
    </row>
    <row r="412" spans="9:14" ht="15.75" customHeight="1">
      <c r="I412" s="86"/>
      <c r="J412" s="86"/>
      <c r="K412" s="86"/>
      <c r="M412" s="86"/>
      <c r="N412" s="86"/>
    </row>
    <row r="413" spans="9:14" ht="15.75" customHeight="1">
      <c r="I413" s="86"/>
      <c r="J413" s="86"/>
      <c r="K413" s="86"/>
      <c r="M413" s="86"/>
      <c r="N413" s="86"/>
    </row>
    <row r="414" spans="9:14" ht="15.75" customHeight="1">
      <c r="I414" s="86"/>
      <c r="J414" s="86"/>
      <c r="K414" s="86"/>
      <c r="M414" s="86"/>
      <c r="N414" s="86"/>
    </row>
    <row r="415" spans="9:14" ht="15.75" customHeight="1">
      <c r="I415" s="86"/>
      <c r="J415" s="86"/>
      <c r="K415" s="86"/>
      <c r="M415" s="86"/>
      <c r="N415" s="86"/>
    </row>
    <row r="416" spans="9:14" ht="15.75" customHeight="1">
      <c r="I416" s="86"/>
      <c r="J416" s="86"/>
      <c r="K416" s="86"/>
      <c r="M416" s="86"/>
      <c r="N416" s="86"/>
    </row>
    <row r="417" spans="9:14" ht="15.75" customHeight="1">
      <c r="I417" s="86"/>
      <c r="J417" s="86"/>
      <c r="K417" s="86"/>
      <c r="M417" s="86"/>
      <c r="N417" s="86"/>
    </row>
    <row r="418" spans="9:14" ht="15.75" customHeight="1">
      <c r="I418" s="86"/>
      <c r="J418" s="86"/>
      <c r="K418" s="86"/>
      <c r="M418" s="86"/>
      <c r="N418" s="86"/>
    </row>
    <row r="419" spans="9:14" ht="15.75" customHeight="1">
      <c r="I419" s="86"/>
      <c r="J419" s="86"/>
      <c r="K419" s="86"/>
      <c r="M419" s="86"/>
      <c r="N419" s="86"/>
    </row>
    <row r="420" spans="9:14" ht="15.75" customHeight="1">
      <c r="I420" s="86"/>
      <c r="J420" s="86"/>
      <c r="K420" s="86"/>
      <c r="M420" s="86"/>
      <c r="N420" s="86"/>
    </row>
    <row r="421" spans="9:14" ht="15.75" customHeight="1">
      <c r="I421" s="86"/>
      <c r="J421" s="86"/>
      <c r="K421" s="86"/>
      <c r="M421" s="86"/>
      <c r="N421" s="86"/>
    </row>
    <row r="422" spans="9:14" ht="15.75" customHeight="1">
      <c r="I422" s="86"/>
      <c r="J422" s="86"/>
      <c r="K422" s="86"/>
      <c r="M422" s="86"/>
      <c r="N422" s="86"/>
    </row>
    <row r="423" spans="9:14" ht="15.75" customHeight="1">
      <c r="I423" s="86"/>
      <c r="J423" s="86"/>
      <c r="K423" s="86"/>
      <c r="M423" s="86"/>
      <c r="N423" s="86"/>
    </row>
    <row r="424" spans="9:14" ht="15.75" customHeight="1">
      <c r="I424" s="86"/>
      <c r="J424" s="86"/>
      <c r="K424" s="86"/>
      <c r="M424" s="86"/>
      <c r="N424" s="86"/>
    </row>
    <row r="425" spans="9:14" ht="15.75" customHeight="1">
      <c r="I425" s="86"/>
      <c r="J425" s="86"/>
      <c r="K425" s="86"/>
      <c r="M425" s="86"/>
      <c r="N425" s="86"/>
    </row>
    <row r="426" spans="9:14" ht="15.75" customHeight="1">
      <c r="I426" s="86"/>
      <c r="J426" s="86"/>
      <c r="K426" s="86"/>
      <c r="M426" s="86"/>
      <c r="N426" s="86"/>
    </row>
    <row r="427" spans="9:14" ht="15.75" customHeight="1">
      <c r="I427" s="86"/>
      <c r="J427" s="86"/>
      <c r="K427" s="86"/>
      <c r="M427" s="86"/>
      <c r="N427" s="86"/>
    </row>
    <row r="428" spans="9:14" ht="15.75" customHeight="1">
      <c r="I428" s="86"/>
      <c r="J428" s="86"/>
      <c r="K428" s="86"/>
      <c r="M428" s="86"/>
      <c r="N428" s="86"/>
    </row>
    <row r="429" spans="9:14" ht="15.75" customHeight="1">
      <c r="I429" s="86"/>
      <c r="J429" s="86"/>
      <c r="K429" s="86"/>
      <c r="M429" s="86"/>
      <c r="N429" s="86"/>
    </row>
    <row r="430" spans="9:14" ht="15.75" customHeight="1">
      <c r="I430" s="86"/>
      <c r="J430" s="86"/>
      <c r="K430" s="86"/>
      <c r="M430" s="86"/>
      <c r="N430" s="86"/>
    </row>
    <row r="431" spans="9:14" ht="15.75" customHeight="1">
      <c r="I431" s="86"/>
      <c r="J431" s="86"/>
      <c r="K431" s="86"/>
      <c r="M431" s="86"/>
      <c r="N431" s="86"/>
    </row>
    <row r="432" spans="9:14" ht="15.75" customHeight="1">
      <c r="I432" s="86"/>
      <c r="J432" s="86"/>
      <c r="K432" s="86"/>
      <c r="M432" s="86"/>
      <c r="N432" s="86"/>
    </row>
    <row r="433" spans="9:14" ht="15.75" customHeight="1">
      <c r="I433" s="86"/>
      <c r="J433" s="86"/>
      <c r="K433" s="86"/>
      <c r="M433" s="86"/>
      <c r="N433" s="86"/>
    </row>
    <row r="434" spans="9:14" ht="15.75" customHeight="1">
      <c r="I434" s="86"/>
      <c r="J434" s="86"/>
      <c r="K434" s="86"/>
      <c r="M434" s="86"/>
      <c r="N434" s="86"/>
    </row>
    <row r="435" spans="9:14" ht="15.75" customHeight="1">
      <c r="I435" s="86"/>
      <c r="J435" s="86"/>
      <c r="K435" s="86"/>
      <c r="M435" s="86"/>
      <c r="N435" s="86"/>
    </row>
    <row r="436" spans="9:14" ht="15.75" customHeight="1">
      <c r="I436" s="86"/>
      <c r="J436" s="86"/>
      <c r="K436" s="86"/>
      <c r="M436" s="86"/>
      <c r="N436" s="86"/>
    </row>
    <row r="437" spans="9:14" ht="15.75" customHeight="1">
      <c r="I437" s="86"/>
      <c r="J437" s="86"/>
      <c r="K437" s="86"/>
      <c r="M437" s="86"/>
      <c r="N437" s="86"/>
    </row>
    <row r="438" spans="9:14" ht="15.75" customHeight="1">
      <c r="I438" s="86"/>
      <c r="J438" s="86"/>
      <c r="K438" s="86"/>
      <c r="M438" s="86"/>
      <c r="N438" s="86"/>
    </row>
    <row r="439" spans="9:14" ht="15.75" customHeight="1">
      <c r="I439" s="86"/>
      <c r="J439" s="86"/>
      <c r="K439" s="86"/>
      <c r="M439" s="86"/>
      <c r="N439" s="86"/>
    </row>
    <row r="440" spans="9:14" ht="15.75" customHeight="1">
      <c r="I440" s="86"/>
      <c r="J440" s="86"/>
      <c r="K440" s="86"/>
      <c r="M440" s="86"/>
      <c r="N440" s="86"/>
    </row>
    <row r="441" spans="9:14" ht="15.75" customHeight="1">
      <c r="I441" s="86"/>
      <c r="J441" s="86"/>
      <c r="K441" s="86"/>
      <c r="M441" s="86"/>
      <c r="N441" s="86"/>
    </row>
    <row r="442" spans="9:14" ht="15.75" customHeight="1">
      <c r="I442" s="86"/>
      <c r="J442" s="86"/>
      <c r="K442" s="86"/>
      <c r="M442" s="86"/>
      <c r="N442" s="86"/>
    </row>
    <row r="443" spans="9:14" ht="15.75" customHeight="1">
      <c r="I443" s="86"/>
      <c r="J443" s="86"/>
      <c r="K443" s="86"/>
      <c r="M443" s="86"/>
      <c r="N443" s="86"/>
    </row>
    <row r="444" spans="9:14" ht="15.75" customHeight="1">
      <c r="I444" s="86"/>
      <c r="J444" s="86"/>
      <c r="K444" s="86"/>
      <c r="M444" s="86"/>
      <c r="N444" s="86"/>
    </row>
    <row r="445" spans="9:14" ht="15.75" customHeight="1">
      <c r="I445" s="86"/>
      <c r="J445" s="86"/>
      <c r="K445" s="86"/>
      <c r="M445" s="86"/>
      <c r="N445" s="86"/>
    </row>
    <row r="446" spans="9:14" ht="15.75" customHeight="1">
      <c r="I446" s="86"/>
      <c r="J446" s="86"/>
      <c r="K446" s="86"/>
      <c r="M446" s="86"/>
      <c r="N446" s="86"/>
    </row>
    <row r="447" spans="9:14" ht="15.75" customHeight="1">
      <c r="I447" s="86"/>
      <c r="J447" s="86"/>
      <c r="K447" s="86"/>
      <c r="M447" s="86"/>
      <c r="N447" s="86"/>
    </row>
    <row r="448" spans="9:14" ht="15.75" customHeight="1">
      <c r="I448" s="86"/>
      <c r="J448" s="86"/>
      <c r="K448" s="86"/>
      <c r="M448" s="86"/>
      <c r="N448" s="86"/>
    </row>
    <row r="449" spans="9:14" ht="15.75" customHeight="1">
      <c r="I449" s="86"/>
      <c r="J449" s="86"/>
      <c r="K449" s="86"/>
      <c r="M449" s="86"/>
      <c r="N449" s="86"/>
    </row>
    <row r="450" spans="9:14" ht="15.75" customHeight="1">
      <c r="I450" s="86"/>
      <c r="J450" s="86"/>
      <c r="K450" s="86"/>
      <c r="M450" s="86"/>
      <c r="N450" s="86"/>
    </row>
    <row r="451" spans="9:14" ht="15.75" customHeight="1">
      <c r="I451" s="86"/>
      <c r="J451" s="86"/>
      <c r="K451" s="86"/>
      <c r="M451" s="86"/>
      <c r="N451" s="86"/>
    </row>
    <row r="452" spans="9:14" ht="15.75" customHeight="1">
      <c r="I452" s="86"/>
      <c r="J452" s="86"/>
      <c r="K452" s="86"/>
      <c r="M452" s="86"/>
      <c r="N452" s="86"/>
    </row>
    <row r="453" spans="9:14" ht="15.75" customHeight="1">
      <c r="I453" s="86"/>
      <c r="J453" s="86"/>
      <c r="K453" s="86"/>
      <c r="M453" s="86"/>
      <c r="N453" s="86"/>
    </row>
    <row r="454" spans="9:14" ht="15.75" customHeight="1">
      <c r="I454" s="86"/>
      <c r="J454" s="86"/>
      <c r="K454" s="86"/>
      <c r="M454" s="86"/>
      <c r="N454" s="86"/>
    </row>
    <row r="455" spans="9:14" ht="15.75" customHeight="1">
      <c r="I455" s="86"/>
      <c r="J455" s="86"/>
      <c r="K455" s="86"/>
      <c r="M455" s="86"/>
      <c r="N455" s="86"/>
    </row>
    <row r="456" spans="9:14" ht="15.75" customHeight="1">
      <c r="I456" s="86"/>
      <c r="J456" s="86"/>
      <c r="K456" s="86"/>
      <c r="M456" s="86"/>
      <c r="N456" s="86"/>
    </row>
    <row r="457" spans="9:14" ht="15.75" customHeight="1">
      <c r="I457" s="86"/>
      <c r="J457" s="86"/>
      <c r="K457" s="86"/>
      <c r="M457" s="86"/>
      <c r="N457" s="86"/>
    </row>
    <row r="458" spans="9:14" ht="15.75" customHeight="1">
      <c r="I458" s="86"/>
      <c r="J458" s="86"/>
      <c r="K458" s="86"/>
      <c r="M458" s="86"/>
      <c r="N458" s="86"/>
    </row>
    <row r="459" spans="9:14" ht="15.75" customHeight="1">
      <c r="I459" s="86"/>
      <c r="J459" s="86"/>
      <c r="K459" s="86"/>
      <c r="M459" s="86"/>
      <c r="N459" s="86"/>
    </row>
    <row r="460" spans="9:14" ht="15.75" customHeight="1">
      <c r="I460" s="86"/>
      <c r="J460" s="86"/>
      <c r="K460" s="86"/>
      <c r="M460" s="86"/>
      <c r="N460" s="86"/>
    </row>
    <row r="461" spans="9:14" ht="15.75" customHeight="1">
      <c r="I461" s="86"/>
      <c r="J461" s="86"/>
      <c r="K461" s="86"/>
      <c r="M461" s="86"/>
      <c r="N461" s="86"/>
    </row>
    <row r="462" spans="9:14" ht="15.75" customHeight="1">
      <c r="I462" s="86"/>
      <c r="J462" s="86"/>
      <c r="K462" s="86"/>
      <c r="M462" s="86"/>
      <c r="N462" s="86"/>
    </row>
    <row r="463" spans="9:14" ht="15.75" customHeight="1">
      <c r="I463" s="86"/>
      <c r="J463" s="86"/>
      <c r="K463" s="86"/>
      <c r="M463" s="86"/>
      <c r="N463" s="86"/>
    </row>
    <row r="464" spans="9:14" ht="15.75" customHeight="1">
      <c r="I464" s="86"/>
      <c r="J464" s="86"/>
      <c r="K464" s="86"/>
      <c r="M464" s="86"/>
      <c r="N464" s="86"/>
    </row>
    <row r="465" spans="9:14" ht="15.75" customHeight="1">
      <c r="I465" s="86"/>
      <c r="J465" s="86"/>
      <c r="K465" s="86"/>
      <c r="M465" s="86"/>
      <c r="N465" s="86"/>
    </row>
    <row r="466" spans="9:14" ht="15.75" customHeight="1">
      <c r="I466" s="86"/>
      <c r="J466" s="86"/>
      <c r="K466" s="86"/>
      <c r="M466" s="86"/>
      <c r="N466" s="86"/>
    </row>
    <row r="467" spans="9:14" ht="15.75" customHeight="1">
      <c r="I467" s="86"/>
      <c r="J467" s="86"/>
      <c r="K467" s="86"/>
      <c r="M467" s="86"/>
      <c r="N467" s="86"/>
    </row>
    <row r="468" spans="9:14" ht="15.75" customHeight="1">
      <c r="I468" s="86"/>
      <c r="J468" s="86"/>
      <c r="K468" s="86"/>
      <c r="M468" s="86"/>
      <c r="N468" s="86"/>
    </row>
    <row r="469" spans="9:14" ht="15.75" customHeight="1">
      <c r="I469" s="86"/>
      <c r="J469" s="86"/>
      <c r="K469" s="86"/>
      <c r="M469" s="86"/>
      <c r="N469" s="86"/>
    </row>
    <row r="470" spans="9:14" ht="15.75" customHeight="1">
      <c r="I470" s="86"/>
      <c r="J470" s="86"/>
      <c r="K470" s="86"/>
      <c r="M470" s="86"/>
      <c r="N470" s="86"/>
    </row>
    <row r="471" spans="9:14" ht="15.75" customHeight="1">
      <c r="I471" s="86"/>
      <c r="J471" s="86"/>
      <c r="K471" s="86"/>
      <c r="M471" s="86"/>
      <c r="N471" s="86"/>
    </row>
    <row r="472" spans="9:14" ht="15.75" customHeight="1">
      <c r="I472" s="86"/>
      <c r="J472" s="86"/>
      <c r="K472" s="86"/>
      <c r="M472" s="86"/>
      <c r="N472" s="86"/>
    </row>
    <row r="473" spans="9:14" ht="15.75" customHeight="1">
      <c r="I473" s="86"/>
      <c r="J473" s="86"/>
      <c r="K473" s="86"/>
      <c r="M473" s="86"/>
      <c r="N473" s="86"/>
    </row>
    <row r="474" spans="9:14" ht="15.75" customHeight="1">
      <c r="I474" s="86"/>
      <c r="J474" s="86"/>
      <c r="K474" s="86"/>
      <c r="M474" s="86"/>
      <c r="N474" s="86"/>
    </row>
    <row r="475" spans="9:14" ht="15.75" customHeight="1">
      <c r="I475" s="86"/>
      <c r="J475" s="86"/>
      <c r="K475" s="86"/>
      <c r="M475" s="86"/>
      <c r="N475" s="86"/>
    </row>
    <row r="476" spans="9:14" ht="15.75" customHeight="1">
      <c r="I476" s="86"/>
      <c r="J476" s="86"/>
      <c r="K476" s="86"/>
      <c r="M476" s="86"/>
      <c r="N476" s="86"/>
    </row>
    <row r="477" spans="9:14" ht="15.75" customHeight="1">
      <c r="I477" s="86"/>
      <c r="J477" s="86"/>
      <c r="K477" s="86"/>
      <c r="M477" s="86"/>
      <c r="N477" s="86"/>
    </row>
    <row r="478" spans="9:14" ht="15.75" customHeight="1">
      <c r="I478" s="86"/>
      <c r="J478" s="86"/>
      <c r="K478" s="86"/>
      <c r="M478" s="86"/>
      <c r="N478" s="86"/>
    </row>
    <row r="479" spans="9:14" ht="15.75" customHeight="1">
      <c r="I479" s="86"/>
      <c r="J479" s="86"/>
      <c r="K479" s="86"/>
      <c r="M479" s="86"/>
      <c r="N479" s="86"/>
    </row>
    <row r="480" spans="9:14" ht="15.75" customHeight="1">
      <c r="I480" s="86"/>
      <c r="J480" s="86"/>
      <c r="K480" s="86"/>
      <c r="M480" s="86"/>
      <c r="N480" s="86"/>
    </row>
    <row r="481" spans="9:14" ht="15.75" customHeight="1">
      <c r="I481" s="86"/>
      <c r="J481" s="86"/>
      <c r="K481" s="86"/>
      <c r="M481" s="86"/>
      <c r="N481" s="86"/>
    </row>
    <row r="482" spans="9:14" ht="15.75" customHeight="1">
      <c r="I482" s="86"/>
      <c r="J482" s="86"/>
      <c r="K482" s="86"/>
      <c r="M482" s="86"/>
      <c r="N482" s="86"/>
    </row>
    <row r="483" spans="9:14" ht="15.75" customHeight="1">
      <c r="I483" s="86"/>
      <c r="J483" s="86"/>
      <c r="K483" s="86"/>
      <c r="M483" s="86"/>
      <c r="N483" s="86"/>
    </row>
    <row r="484" spans="9:14" ht="15.75" customHeight="1">
      <c r="I484" s="86"/>
      <c r="J484" s="86"/>
      <c r="K484" s="86"/>
      <c r="M484" s="86"/>
      <c r="N484" s="86"/>
    </row>
    <row r="485" spans="9:14" ht="15.75" customHeight="1">
      <c r="I485" s="86"/>
      <c r="J485" s="86"/>
      <c r="K485" s="86"/>
      <c r="M485" s="86"/>
      <c r="N485" s="86"/>
    </row>
    <row r="486" spans="9:14" ht="15.75" customHeight="1">
      <c r="I486" s="86"/>
      <c r="J486" s="86"/>
      <c r="K486" s="86"/>
      <c r="M486" s="86"/>
      <c r="N486" s="86"/>
    </row>
    <row r="487" spans="9:14" ht="15.75" customHeight="1">
      <c r="I487" s="86"/>
      <c r="J487" s="86"/>
      <c r="K487" s="86"/>
      <c r="M487" s="86"/>
      <c r="N487" s="86"/>
    </row>
    <row r="488" spans="9:14" ht="15.75" customHeight="1">
      <c r="I488" s="86"/>
      <c r="J488" s="86"/>
      <c r="K488" s="86"/>
      <c r="M488" s="86"/>
      <c r="N488" s="86"/>
    </row>
    <row r="489" spans="9:14" ht="15.75" customHeight="1">
      <c r="I489" s="86"/>
      <c r="J489" s="86"/>
      <c r="K489" s="86"/>
      <c r="M489" s="86"/>
      <c r="N489" s="86"/>
    </row>
    <row r="490" spans="9:14" ht="15.75" customHeight="1">
      <c r="I490" s="86"/>
      <c r="J490" s="86"/>
      <c r="K490" s="86"/>
      <c r="M490" s="86"/>
      <c r="N490" s="86"/>
    </row>
    <row r="491" spans="9:14" ht="15.75" customHeight="1">
      <c r="I491" s="86"/>
      <c r="J491" s="86"/>
      <c r="K491" s="86"/>
      <c r="M491" s="86"/>
      <c r="N491" s="86"/>
    </row>
    <row r="492" spans="9:14" ht="15.75" customHeight="1">
      <c r="I492" s="86"/>
      <c r="J492" s="86"/>
      <c r="K492" s="86"/>
      <c r="M492" s="86"/>
      <c r="N492" s="86"/>
    </row>
    <row r="493" spans="9:14" ht="15.75" customHeight="1">
      <c r="I493" s="86"/>
      <c r="J493" s="86"/>
      <c r="K493" s="86"/>
      <c r="M493" s="86"/>
      <c r="N493" s="86"/>
    </row>
    <row r="494" spans="9:14" ht="15.75" customHeight="1">
      <c r="I494" s="86"/>
      <c r="J494" s="86"/>
      <c r="K494" s="86"/>
      <c r="M494" s="86"/>
      <c r="N494" s="86"/>
    </row>
    <row r="495" spans="9:14" ht="15.75" customHeight="1">
      <c r="I495" s="86"/>
      <c r="J495" s="86"/>
      <c r="K495" s="86"/>
      <c r="M495" s="86"/>
      <c r="N495" s="86"/>
    </row>
    <row r="496" spans="9:14" ht="15.75" customHeight="1">
      <c r="I496" s="86"/>
      <c r="J496" s="86"/>
      <c r="K496" s="86"/>
      <c r="M496" s="86"/>
      <c r="N496" s="86"/>
    </row>
    <row r="497" spans="9:14" ht="15.75" customHeight="1">
      <c r="I497" s="86"/>
      <c r="J497" s="86"/>
      <c r="K497" s="86"/>
      <c r="M497" s="86"/>
      <c r="N497" s="86"/>
    </row>
    <row r="498" spans="9:14" ht="15.75" customHeight="1">
      <c r="I498" s="86"/>
      <c r="J498" s="86"/>
      <c r="K498" s="86"/>
      <c r="M498" s="86"/>
      <c r="N498" s="86"/>
    </row>
    <row r="499" spans="9:14" ht="15.75" customHeight="1">
      <c r="I499" s="86"/>
      <c r="J499" s="86"/>
      <c r="K499" s="86"/>
      <c r="M499" s="86"/>
      <c r="N499" s="86"/>
    </row>
    <row r="500" spans="9:14" ht="15.75" customHeight="1">
      <c r="I500" s="86"/>
      <c r="J500" s="86"/>
      <c r="K500" s="86"/>
      <c r="M500" s="86"/>
      <c r="N500" s="86"/>
    </row>
    <row r="501" spans="9:14" ht="15.75" customHeight="1">
      <c r="I501" s="86"/>
      <c r="J501" s="86"/>
      <c r="K501" s="86"/>
      <c r="M501" s="86"/>
      <c r="N501" s="86"/>
    </row>
    <row r="502" spans="9:14" ht="15.75" customHeight="1">
      <c r="I502" s="86"/>
      <c r="J502" s="86"/>
      <c r="K502" s="86"/>
      <c r="M502" s="86"/>
      <c r="N502" s="86"/>
    </row>
    <row r="503" spans="9:14" ht="15.75" customHeight="1">
      <c r="I503" s="86"/>
      <c r="J503" s="86"/>
      <c r="K503" s="86"/>
      <c r="M503" s="86"/>
      <c r="N503" s="86"/>
    </row>
    <row r="504" spans="9:14" ht="15.75" customHeight="1">
      <c r="I504" s="86"/>
      <c r="J504" s="86"/>
      <c r="K504" s="86"/>
      <c r="M504" s="86"/>
      <c r="N504" s="86"/>
    </row>
    <row r="505" spans="9:14" ht="15.75" customHeight="1">
      <c r="I505" s="86"/>
      <c r="J505" s="86"/>
      <c r="K505" s="86"/>
      <c r="M505" s="86"/>
      <c r="N505" s="86"/>
    </row>
    <row r="506" spans="9:14" ht="15.75" customHeight="1">
      <c r="I506" s="86"/>
      <c r="J506" s="86"/>
      <c r="K506" s="86"/>
      <c r="M506" s="86"/>
      <c r="N506" s="86"/>
    </row>
    <row r="507" spans="9:14" ht="15.75" customHeight="1">
      <c r="I507" s="86"/>
      <c r="J507" s="86"/>
      <c r="K507" s="86"/>
      <c r="M507" s="86"/>
      <c r="N507" s="86"/>
    </row>
    <row r="508" spans="9:14" ht="15.75" customHeight="1">
      <c r="I508" s="86"/>
      <c r="J508" s="86"/>
      <c r="K508" s="86"/>
      <c r="M508" s="86"/>
      <c r="N508" s="86"/>
    </row>
    <row r="509" spans="9:14" ht="15.75" customHeight="1">
      <c r="I509" s="86"/>
      <c r="J509" s="86"/>
      <c r="K509" s="86"/>
      <c r="M509" s="86"/>
      <c r="N509" s="86"/>
    </row>
    <row r="510" spans="9:14" ht="15.75" customHeight="1">
      <c r="I510" s="86"/>
      <c r="J510" s="86"/>
      <c r="K510" s="86"/>
      <c r="M510" s="86"/>
      <c r="N510" s="86"/>
    </row>
    <row r="511" spans="9:14" ht="15.75" customHeight="1">
      <c r="I511" s="86"/>
      <c r="J511" s="86"/>
      <c r="K511" s="86"/>
      <c r="M511" s="86"/>
      <c r="N511" s="86"/>
    </row>
    <row r="512" spans="9:14" ht="15.75" customHeight="1">
      <c r="I512" s="86"/>
      <c r="J512" s="86"/>
      <c r="K512" s="86"/>
      <c r="M512" s="86"/>
      <c r="N512" s="86"/>
    </row>
    <row r="513" spans="9:14" ht="15.75" customHeight="1">
      <c r="I513" s="86"/>
      <c r="J513" s="86"/>
      <c r="K513" s="86"/>
      <c r="M513" s="86"/>
      <c r="N513" s="86"/>
    </row>
    <row r="514" spans="9:14" ht="15.75" customHeight="1">
      <c r="I514" s="86"/>
      <c r="J514" s="86"/>
      <c r="K514" s="86"/>
      <c r="M514" s="86"/>
      <c r="N514" s="86"/>
    </row>
    <row r="515" spans="9:14" ht="15.75" customHeight="1">
      <c r="I515" s="86"/>
      <c r="J515" s="86"/>
      <c r="K515" s="86"/>
      <c r="M515" s="86"/>
      <c r="N515" s="86"/>
    </row>
    <row r="516" spans="9:14" ht="15.75" customHeight="1">
      <c r="I516" s="86"/>
      <c r="J516" s="86"/>
      <c r="K516" s="86"/>
      <c r="M516" s="86"/>
      <c r="N516" s="86"/>
    </row>
    <row r="517" spans="9:14" ht="15.75" customHeight="1">
      <c r="I517" s="86"/>
      <c r="J517" s="86"/>
      <c r="K517" s="86"/>
      <c r="M517" s="86"/>
      <c r="N517" s="86"/>
    </row>
    <row r="518" spans="9:14" ht="15.75" customHeight="1">
      <c r="I518" s="86"/>
      <c r="J518" s="86"/>
      <c r="K518" s="86"/>
      <c r="M518" s="86"/>
      <c r="N518" s="86"/>
    </row>
    <row r="519" spans="9:14" ht="15.75" customHeight="1">
      <c r="I519" s="86"/>
      <c r="J519" s="86"/>
      <c r="K519" s="86"/>
      <c r="M519" s="86"/>
      <c r="N519" s="86"/>
    </row>
    <row r="520" spans="9:14" ht="15.75" customHeight="1">
      <c r="I520" s="86"/>
      <c r="J520" s="86"/>
      <c r="K520" s="86"/>
      <c r="M520" s="86"/>
      <c r="N520" s="86"/>
    </row>
    <row r="521" spans="9:14" ht="15.75" customHeight="1">
      <c r="I521" s="86"/>
      <c r="J521" s="86"/>
      <c r="K521" s="86"/>
      <c r="M521" s="86"/>
      <c r="N521" s="86"/>
    </row>
    <row r="522" spans="9:14" ht="15.75" customHeight="1">
      <c r="I522" s="86"/>
      <c r="J522" s="86"/>
      <c r="K522" s="86"/>
      <c r="M522" s="86"/>
      <c r="N522" s="86"/>
    </row>
    <row r="523" spans="9:14" ht="15.75" customHeight="1">
      <c r="I523" s="86"/>
      <c r="J523" s="86"/>
      <c r="K523" s="86"/>
      <c r="M523" s="86"/>
      <c r="N523" s="86"/>
    </row>
    <row r="524" spans="9:14" ht="15.75" customHeight="1">
      <c r="I524" s="86"/>
      <c r="J524" s="86"/>
      <c r="K524" s="86"/>
      <c r="M524" s="86"/>
      <c r="N524" s="86"/>
    </row>
    <row r="525" spans="9:14" ht="15.75" customHeight="1">
      <c r="I525" s="86"/>
      <c r="J525" s="86"/>
      <c r="K525" s="86"/>
      <c r="M525" s="86"/>
      <c r="N525" s="86"/>
    </row>
    <row r="526" spans="9:14" ht="15.75" customHeight="1">
      <c r="I526" s="86"/>
      <c r="J526" s="86"/>
      <c r="K526" s="86"/>
      <c r="M526" s="86"/>
      <c r="N526" s="86"/>
    </row>
    <row r="527" spans="9:14" ht="15.75" customHeight="1">
      <c r="I527" s="86"/>
      <c r="J527" s="86"/>
      <c r="K527" s="86"/>
      <c r="M527" s="86"/>
      <c r="N527" s="86"/>
    </row>
    <row r="528" spans="9:14" ht="15.75" customHeight="1">
      <c r="I528" s="86"/>
      <c r="J528" s="86"/>
      <c r="K528" s="86"/>
      <c r="M528" s="86"/>
      <c r="N528" s="86"/>
    </row>
    <row r="529" spans="9:14" ht="15.75" customHeight="1">
      <c r="I529" s="86"/>
      <c r="J529" s="86"/>
      <c r="K529" s="86"/>
      <c r="M529" s="86"/>
      <c r="N529" s="86"/>
    </row>
    <row r="530" spans="9:14" ht="15.75" customHeight="1">
      <c r="I530" s="86"/>
      <c r="J530" s="86"/>
      <c r="K530" s="86"/>
      <c r="M530" s="86"/>
      <c r="N530" s="86"/>
    </row>
    <row r="531" spans="9:14" ht="15.75" customHeight="1">
      <c r="I531" s="86"/>
      <c r="J531" s="86"/>
      <c r="K531" s="86"/>
      <c r="M531" s="86"/>
      <c r="N531" s="86"/>
    </row>
    <row r="532" spans="9:14" ht="15.75" customHeight="1">
      <c r="I532" s="86"/>
      <c r="J532" s="86"/>
      <c r="K532" s="86"/>
      <c r="M532" s="86"/>
      <c r="N532" s="86"/>
    </row>
    <row r="533" spans="9:14" ht="15.75" customHeight="1">
      <c r="I533" s="86"/>
      <c r="J533" s="86"/>
      <c r="K533" s="86"/>
      <c r="M533" s="86"/>
      <c r="N533" s="86"/>
    </row>
    <row r="534" spans="9:14" ht="15.75" customHeight="1">
      <c r="I534" s="86"/>
      <c r="J534" s="86"/>
      <c r="K534" s="86"/>
      <c r="M534" s="86"/>
      <c r="N534" s="86"/>
    </row>
    <row r="535" spans="9:14" ht="15.75" customHeight="1">
      <c r="I535" s="86"/>
      <c r="J535" s="86"/>
      <c r="K535" s="86"/>
      <c r="M535" s="86"/>
      <c r="N535" s="86"/>
    </row>
    <row r="536" spans="9:14" ht="15.75" customHeight="1">
      <c r="I536" s="86"/>
      <c r="J536" s="86"/>
      <c r="K536" s="86"/>
      <c r="M536" s="86"/>
      <c r="N536" s="86"/>
    </row>
    <row r="537" spans="9:14" ht="15.75" customHeight="1">
      <c r="I537" s="86"/>
      <c r="J537" s="86"/>
      <c r="K537" s="86"/>
      <c r="M537" s="86"/>
      <c r="N537" s="86"/>
    </row>
    <row r="538" spans="9:14" ht="15.75" customHeight="1">
      <c r="I538" s="86"/>
      <c r="J538" s="86"/>
      <c r="K538" s="86"/>
      <c r="M538" s="86"/>
      <c r="N538" s="86"/>
    </row>
    <row r="539" spans="9:14" ht="15.75" customHeight="1">
      <c r="I539" s="86"/>
      <c r="J539" s="86"/>
      <c r="K539" s="86"/>
      <c r="M539" s="86"/>
      <c r="N539" s="86"/>
    </row>
    <row r="540" spans="9:14" ht="15.75" customHeight="1">
      <c r="I540" s="86"/>
      <c r="J540" s="86"/>
      <c r="K540" s="86"/>
      <c r="M540" s="86"/>
      <c r="N540" s="86"/>
    </row>
    <row r="541" spans="9:14" ht="15.75" customHeight="1">
      <c r="I541" s="86"/>
      <c r="J541" s="86"/>
      <c r="K541" s="86"/>
      <c r="M541" s="86"/>
      <c r="N541" s="86"/>
    </row>
    <row r="542" spans="9:14" ht="15.75" customHeight="1">
      <c r="I542" s="86"/>
      <c r="J542" s="86"/>
      <c r="K542" s="86"/>
      <c r="M542" s="86"/>
      <c r="N542" s="86"/>
    </row>
    <row r="543" spans="9:14" ht="15.75" customHeight="1">
      <c r="I543" s="86"/>
      <c r="J543" s="86"/>
      <c r="K543" s="86"/>
      <c r="M543" s="86"/>
      <c r="N543" s="86"/>
    </row>
    <row r="544" spans="9:14" ht="15.75" customHeight="1">
      <c r="I544" s="86"/>
      <c r="J544" s="86"/>
      <c r="K544" s="86"/>
      <c r="M544" s="86"/>
      <c r="N544" s="86"/>
    </row>
    <row r="545" spans="9:14" ht="15.75" customHeight="1">
      <c r="I545" s="86"/>
      <c r="J545" s="86"/>
      <c r="K545" s="86"/>
      <c r="M545" s="86"/>
      <c r="N545" s="86"/>
    </row>
    <row r="546" spans="9:14" ht="15.75" customHeight="1">
      <c r="I546" s="86"/>
      <c r="J546" s="86"/>
      <c r="K546" s="86"/>
      <c r="M546" s="86"/>
      <c r="N546" s="86"/>
    </row>
    <row r="547" spans="9:14" ht="15.75" customHeight="1">
      <c r="I547" s="86"/>
      <c r="J547" s="86"/>
      <c r="K547" s="86"/>
      <c r="M547" s="86"/>
      <c r="N547" s="86"/>
    </row>
    <row r="548" spans="9:14" ht="15.75" customHeight="1">
      <c r="I548" s="86"/>
      <c r="J548" s="86"/>
      <c r="K548" s="86"/>
      <c r="M548" s="86"/>
      <c r="N548" s="86"/>
    </row>
    <row r="549" spans="9:14" ht="15.75" customHeight="1">
      <c r="I549" s="86"/>
      <c r="J549" s="86"/>
      <c r="K549" s="86"/>
      <c r="M549" s="86"/>
      <c r="N549" s="86"/>
    </row>
    <row r="550" spans="9:14" ht="15.75" customHeight="1">
      <c r="I550" s="86"/>
      <c r="J550" s="86"/>
      <c r="K550" s="86"/>
      <c r="M550" s="86"/>
      <c r="N550" s="86"/>
    </row>
    <row r="551" spans="9:14" ht="15.75" customHeight="1">
      <c r="I551" s="86"/>
      <c r="J551" s="86"/>
      <c r="K551" s="86"/>
      <c r="M551" s="86"/>
      <c r="N551" s="86"/>
    </row>
    <row r="552" spans="9:14" ht="15.75" customHeight="1">
      <c r="I552" s="86"/>
      <c r="J552" s="86"/>
      <c r="K552" s="86"/>
      <c r="M552" s="86"/>
      <c r="N552" s="86"/>
    </row>
    <row r="553" spans="9:14" ht="15.75" customHeight="1">
      <c r="I553" s="86"/>
      <c r="J553" s="86"/>
      <c r="K553" s="86"/>
      <c r="M553" s="86"/>
      <c r="N553" s="86"/>
    </row>
    <row r="554" spans="9:14" ht="15.75" customHeight="1">
      <c r="I554" s="86"/>
      <c r="J554" s="86"/>
      <c r="K554" s="86"/>
      <c r="M554" s="86"/>
      <c r="N554" s="86"/>
    </row>
    <row r="555" spans="9:14" ht="15.75" customHeight="1">
      <c r="I555" s="86"/>
      <c r="J555" s="86"/>
      <c r="K555" s="86"/>
      <c r="M555" s="86"/>
      <c r="N555" s="86"/>
    </row>
    <row r="556" spans="9:14" ht="15.75" customHeight="1">
      <c r="I556" s="86"/>
      <c r="J556" s="86"/>
      <c r="K556" s="86"/>
      <c r="M556" s="86"/>
      <c r="N556" s="86"/>
    </row>
    <row r="557" spans="9:14" ht="15.75" customHeight="1">
      <c r="I557" s="86"/>
      <c r="J557" s="86"/>
      <c r="K557" s="86"/>
      <c r="M557" s="86"/>
      <c r="N557" s="86"/>
    </row>
    <row r="558" spans="9:14" ht="15.75" customHeight="1">
      <c r="I558" s="86"/>
      <c r="J558" s="86"/>
      <c r="K558" s="86"/>
      <c r="M558" s="86"/>
      <c r="N558" s="86"/>
    </row>
    <row r="559" spans="9:14" ht="15.75" customHeight="1">
      <c r="I559" s="86"/>
      <c r="J559" s="86"/>
      <c r="K559" s="86"/>
      <c r="M559" s="86"/>
      <c r="N559" s="86"/>
    </row>
    <row r="560" spans="9:14" ht="15.75" customHeight="1">
      <c r="I560" s="86"/>
      <c r="J560" s="86"/>
      <c r="K560" s="86"/>
      <c r="M560" s="86"/>
      <c r="N560" s="86"/>
    </row>
    <row r="561" spans="9:14" ht="15.75" customHeight="1">
      <c r="I561" s="86"/>
      <c r="J561" s="86"/>
      <c r="K561" s="86"/>
      <c r="M561" s="86"/>
      <c r="N561" s="86"/>
    </row>
    <row r="562" spans="9:14" ht="15.75" customHeight="1">
      <c r="I562" s="86"/>
      <c r="J562" s="86"/>
      <c r="K562" s="86"/>
      <c r="M562" s="86"/>
      <c r="N562" s="86"/>
    </row>
    <row r="563" spans="9:14" ht="15.75" customHeight="1">
      <c r="I563" s="86"/>
      <c r="J563" s="86"/>
      <c r="K563" s="86"/>
      <c r="M563" s="86"/>
      <c r="N563" s="86"/>
    </row>
    <row r="564" spans="9:14" ht="15.75" customHeight="1">
      <c r="I564" s="86"/>
      <c r="J564" s="86"/>
      <c r="K564" s="86"/>
      <c r="M564" s="86"/>
      <c r="N564" s="86"/>
    </row>
    <row r="565" spans="9:14" ht="15.75" customHeight="1">
      <c r="I565" s="86"/>
      <c r="J565" s="86"/>
      <c r="K565" s="86"/>
      <c r="M565" s="86"/>
      <c r="N565" s="86"/>
    </row>
    <row r="566" spans="9:14" ht="15.75" customHeight="1">
      <c r="I566" s="86"/>
      <c r="J566" s="86"/>
      <c r="K566" s="86"/>
      <c r="M566" s="86"/>
      <c r="N566" s="86"/>
    </row>
    <row r="567" spans="9:14" ht="15.75" customHeight="1">
      <c r="I567" s="86"/>
      <c r="J567" s="86"/>
      <c r="K567" s="86"/>
      <c r="M567" s="86"/>
      <c r="N567" s="86"/>
    </row>
    <row r="568" spans="9:14" ht="15.75" customHeight="1">
      <c r="I568" s="86"/>
      <c r="J568" s="86"/>
      <c r="K568" s="86"/>
      <c r="M568" s="86"/>
      <c r="N568" s="86"/>
    </row>
    <row r="569" spans="9:14" ht="15.75" customHeight="1">
      <c r="I569" s="86"/>
      <c r="J569" s="86"/>
      <c r="K569" s="86"/>
      <c r="M569" s="86"/>
      <c r="N569" s="86"/>
    </row>
    <row r="570" spans="9:14" ht="15.75" customHeight="1">
      <c r="I570" s="86"/>
      <c r="J570" s="86"/>
      <c r="K570" s="86"/>
      <c r="M570" s="86"/>
      <c r="N570" s="86"/>
    </row>
    <row r="571" spans="9:14" ht="15.75" customHeight="1">
      <c r="I571" s="86"/>
      <c r="J571" s="86"/>
      <c r="K571" s="86"/>
      <c r="M571" s="86"/>
      <c r="N571" s="86"/>
    </row>
    <row r="572" spans="9:14" ht="15.75" customHeight="1">
      <c r="I572" s="86"/>
      <c r="J572" s="86"/>
      <c r="K572" s="86"/>
      <c r="M572" s="86"/>
      <c r="N572" s="86"/>
    </row>
    <row r="573" spans="9:14" ht="15.75" customHeight="1">
      <c r="I573" s="86"/>
      <c r="J573" s="86"/>
      <c r="K573" s="86"/>
      <c r="M573" s="86"/>
      <c r="N573" s="86"/>
    </row>
    <row r="574" spans="9:14" ht="15.75" customHeight="1">
      <c r="I574" s="86"/>
      <c r="J574" s="86"/>
      <c r="K574" s="86"/>
      <c r="M574" s="86"/>
      <c r="N574" s="86"/>
    </row>
    <row r="575" spans="9:14" ht="15.75" customHeight="1">
      <c r="I575" s="86"/>
      <c r="J575" s="86"/>
      <c r="K575" s="86"/>
      <c r="M575" s="86"/>
      <c r="N575" s="86"/>
    </row>
    <row r="576" spans="9:14" ht="15.75" customHeight="1">
      <c r="I576" s="86"/>
      <c r="J576" s="86"/>
      <c r="K576" s="86"/>
      <c r="M576" s="86"/>
      <c r="N576" s="86"/>
    </row>
    <row r="577" spans="9:14" ht="15.75" customHeight="1">
      <c r="I577" s="86"/>
      <c r="J577" s="86"/>
      <c r="K577" s="86"/>
      <c r="M577" s="86"/>
      <c r="N577" s="86"/>
    </row>
    <row r="578" spans="9:14" ht="15.75" customHeight="1">
      <c r="I578" s="86"/>
      <c r="J578" s="86"/>
      <c r="K578" s="86"/>
      <c r="M578" s="86"/>
      <c r="N578" s="86"/>
    </row>
    <row r="579" spans="9:14" ht="15.75" customHeight="1">
      <c r="I579" s="86"/>
      <c r="J579" s="86"/>
      <c r="K579" s="86"/>
      <c r="M579" s="86"/>
      <c r="N579" s="86"/>
    </row>
    <row r="580" spans="9:14" ht="15.75" customHeight="1">
      <c r="I580" s="86"/>
      <c r="J580" s="86"/>
      <c r="K580" s="86"/>
      <c r="M580" s="86"/>
      <c r="N580" s="86"/>
    </row>
    <row r="581" spans="9:14" ht="15.75" customHeight="1">
      <c r="I581" s="86"/>
      <c r="J581" s="86"/>
      <c r="K581" s="86"/>
      <c r="M581" s="86"/>
      <c r="N581" s="86"/>
    </row>
    <row r="582" spans="9:14" ht="15.75" customHeight="1">
      <c r="I582" s="86"/>
      <c r="J582" s="86"/>
      <c r="K582" s="86"/>
      <c r="M582" s="86"/>
      <c r="N582" s="86"/>
    </row>
    <row r="583" spans="9:14" ht="15.75" customHeight="1">
      <c r="I583" s="86"/>
      <c r="J583" s="86"/>
      <c r="K583" s="86"/>
      <c r="M583" s="86"/>
      <c r="N583" s="86"/>
    </row>
    <row r="584" spans="9:14" ht="15.75" customHeight="1">
      <c r="I584" s="86"/>
      <c r="J584" s="86"/>
      <c r="K584" s="86"/>
      <c r="M584" s="86"/>
      <c r="N584" s="86"/>
    </row>
    <row r="585" spans="9:14" ht="15.75" customHeight="1">
      <c r="I585" s="86"/>
      <c r="J585" s="86"/>
      <c r="K585" s="86"/>
      <c r="M585" s="86"/>
      <c r="N585" s="86"/>
    </row>
    <row r="586" spans="9:14" ht="15.75" customHeight="1">
      <c r="I586" s="86"/>
      <c r="J586" s="86"/>
      <c r="K586" s="86"/>
      <c r="M586" s="86"/>
      <c r="N586" s="86"/>
    </row>
    <row r="587" spans="9:14" ht="15.75" customHeight="1">
      <c r="I587" s="86"/>
      <c r="J587" s="86"/>
      <c r="K587" s="86"/>
      <c r="M587" s="86"/>
      <c r="N587" s="86"/>
    </row>
    <row r="588" spans="9:14" ht="15.75" customHeight="1">
      <c r="I588" s="86"/>
      <c r="J588" s="86"/>
      <c r="K588" s="86"/>
      <c r="M588" s="86"/>
      <c r="N588" s="86"/>
    </row>
    <row r="589" spans="9:14" ht="15.75" customHeight="1">
      <c r="I589" s="86"/>
      <c r="J589" s="86"/>
      <c r="K589" s="86"/>
      <c r="M589" s="86"/>
      <c r="N589" s="86"/>
    </row>
    <row r="590" spans="9:14" ht="15.75" customHeight="1">
      <c r="I590" s="86"/>
      <c r="J590" s="86"/>
      <c r="K590" s="86"/>
      <c r="M590" s="86"/>
      <c r="N590" s="86"/>
    </row>
    <row r="591" spans="9:14" ht="15.75" customHeight="1">
      <c r="I591" s="86"/>
      <c r="J591" s="86"/>
      <c r="K591" s="86"/>
      <c r="M591" s="86"/>
      <c r="N591" s="86"/>
    </row>
    <row r="592" spans="9:14" ht="15.75" customHeight="1">
      <c r="I592" s="86"/>
      <c r="J592" s="86"/>
      <c r="K592" s="86"/>
      <c r="M592" s="86"/>
      <c r="N592" s="86"/>
    </row>
    <row r="593" spans="9:14" ht="15.75" customHeight="1">
      <c r="I593" s="86"/>
      <c r="J593" s="86"/>
      <c r="K593" s="86"/>
      <c r="M593" s="86"/>
      <c r="N593" s="86"/>
    </row>
    <row r="594" spans="9:14" ht="15.75" customHeight="1">
      <c r="I594" s="86"/>
      <c r="J594" s="86"/>
      <c r="K594" s="86"/>
      <c r="M594" s="86"/>
      <c r="N594" s="86"/>
    </row>
    <row r="595" spans="9:14" ht="15.75" customHeight="1">
      <c r="I595" s="86"/>
      <c r="J595" s="86"/>
      <c r="K595" s="86"/>
      <c r="M595" s="86"/>
      <c r="N595" s="86"/>
    </row>
    <row r="596" spans="9:14" ht="15.75" customHeight="1">
      <c r="I596" s="86"/>
      <c r="J596" s="86"/>
      <c r="K596" s="86"/>
      <c r="M596" s="86"/>
      <c r="N596" s="86"/>
    </row>
    <row r="597" spans="9:14" ht="15.75" customHeight="1">
      <c r="I597" s="86"/>
      <c r="J597" s="86"/>
      <c r="K597" s="86"/>
      <c r="M597" s="86"/>
      <c r="N597" s="86"/>
    </row>
    <row r="598" spans="9:14" ht="15.75" customHeight="1">
      <c r="I598" s="86"/>
      <c r="J598" s="86"/>
      <c r="K598" s="86"/>
      <c r="M598" s="86"/>
      <c r="N598" s="86"/>
    </row>
    <row r="599" spans="9:14" ht="15.75" customHeight="1">
      <c r="I599" s="86"/>
      <c r="J599" s="86"/>
      <c r="K599" s="86"/>
      <c r="M599" s="86"/>
      <c r="N599" s="86"/>
    </row>
    <row r="600" spans="9:14" ht="15.75" customHeight="1">
      <c r="I600" s="86"/>
      <c r="J600" s="86"/>
      <c r="K600" s="86"/>
      <c r="M600" s="86"/>
      <c r="N600" s="86"/>
    </row>
    <row r="601" spans="9:14" ht="15.75" customHeight="1">
      <c r="I601" s="86"/>
      <c r="J601" s="86"/>
      <c r="K601" s="86"/>
      <c r="M601" s="86"/>
      <c r="N601" s="86"/>
    </row>
    <row r="602" spans="9:14" ht="15.75" customHeight="1">
      <c r="I602" s="86"/>
      <c r="J602" s="86"/>
      <c r="K602" s="86"/>
      <c r="M602" s="86"/>
      <c r="N602" s="86"/>
    </row>
    <row r="603" spans="9:14" ht="15.75" customHeight="1">
      <c r="I603" s="86"/>
      <c r="J603" s="86"/>
      <c r="K603" s="86"/>
      <c r="M603" s="86"/>
      <c r="N603" s="86"/>
    </row>
    <row r="604" spans="9:14" ht="15.75" customHeight="1">
      <c r="I604" s="86"/>
      <c r="J604" s="86"/>
      <c r="K604" s="86"/>
      <c r="M604" s="86"/>
      <c r="N604" s="86"/>
    </row>
    <row r="605" spans="9:14" ht="15.75" customHeight="1">
      <c r="I605" s="86"/>
      <c r="J605" s="86"/>
      <c r="K605" s="86"/>
      <c r="M605" s="86"/>
      <c r="N605" s="86"/>
    </row>
    <row r="606" spans="9:14" ht="15.75" customHeight="1">
      <c r="I606" s="86"/>
      <c r="J606" s="86"/>
      <c r="K606" s="86"/>
      <c r="M606" s="86"/>
      <c r="N606" s="86"/>
    </row>
    <row r="607" spans="9:14" ht="15.75" customHeight="1">
      <c r="I607" s="86"/>
      <c r="J607" s="86"/>
      <c r="K607" s="86"/>
      <c r="M607" s="86"/>
      <c r="N607" s="86"/>
    </row>
    <row r="608" spans="9:14" ht="15.75" customHeight="1">
      <c r="I608" s="86"/>
      <c r="J608" s="86"/>
      <c r="K608" s="86"/>
      <c r="M608" s="86"/>
      <c r="N608" s="86"/>
    </row>
    <row r="609" spans="9:14" ht="15.75" customHeight="1">
      <c r="I609" s="86"/>
      <c r="J609" s="86"/>
      <c r="K609" s="86"/>
      <c r="M609" s="86"/>
      <c r="N609" s="86"/>
    </row>
    <row r="610" spans="9:14" ht="15.75" customHeight="1">
      <c r="I610" s="86"/>
      <c r="J610" s="86"/>
      <c r="K610" s="86"/>
      <c r="M610" s="86"/>
      <c r="N610" s="86"/>
    </row>
    <row r="611" spans="9:14" ht="15.75" customHeight="1">
      <c r="I611" s="86"/>
      <c r="J611" s="86"/>
      <c r="K611" s="86"/>
      <c r="M611" s="86"/>
      <c r="N611" s="86"/>
    </row>
    <row r="612" spans="9:14" ht="15.75" customHeight="1">
      <c r="I612" s="86"/>
      <c r="J612" s="86"/>
      <c r="K612" s="86"/>
      <c r="M612" s="86"/>
      <c r="N612" s="86"/>
    </row>
    <row r="613" spans="9:14" ht="15.75" customHeight="1">
      <c r="I613" s="86"/>
      <c r="J613" s="86"/>
      <c r="K613" s="86"/>
      <c r="M613" s="86"/>
      <c r="N613" s="86"/>
    </row>
    <row r="614" spans="9:14" ht="15.75" customHeight="1">
      <c r="I614" s="86"/>
      <c r="J614" s="86"/>
      <c r="K614" s="86"/>
      <c r="M614" s="86"/>
      <c r="N614" s="86"/>
    </row>
    <row r="615" spans="9:14" ht="15.75" customHeight="1">
      <c r="I615" s="86"/>
      <c r="J615" s="86"/>
      <c r="K615" s="86"/>
      <c r="M615" s="86"/>
      <c r="N615" s="86"/>
    </row>
    <row r="616" spans="9:14" ht="15.75" customHeight="1">
      <c r="I616" s="86"/>
      <c r="J616" s="86"/>
      <c r="K616" s="86"/>
      <c r="M616" s="86"/>
      <c r="N616" s="86"/>
    </row>
    <row r="617" spans="9:14" ht="15.75" customHeight="1">
      <c r="I617" s="86"/>
      <c r="J617" s="86"/>
      <c r="K617" s="86"/>
      <c r="M617" s="86"/>
      <c r="N617" s="86"/>
    </row>
    <row r="618" spans="9:14" ht="15.75" customHeight="1">
      <c r="I618" s="86"/>
      <c r="J618" s="86"/>
      <c r="K618" s="86"/>
      <c r="M618" s="86"/>
      <c r="N618" s="86"/>
    </row>
    <row r="619" spans="9:14" ht="15.75" customHeight="1">
      <c r="I619" s="86"/>
      <c r="J619" s="86"/>
      <c r="K619" s="86"/>
      <c r="M619" s="86"/>
      <c r="N619" s="86"/>
    </row>
    <row r="620" spans="9:14" ht="15.75" customHeight="1">
      <c r="I620" s="86"/>
      <c r="J620" s="86"/>
      <c r="K620" s="86"/>
      <c r="M620" s="86"/>
      <c r="N620" s="86"/>
    </row>
    <row r="621" spans="9:14" ht="15.75" customHeight="1">
      <c r="I621" s="86"/>
      <c r="J621" s="86"/>
      <c r="K621" s="86"/>
      <c r="M621" s="86"/>
      <c r="N621" s="86"/>
    </row>
    <row r="622" spans="9:14" ht="15.75" customHeight="1">
      <c r="I622" s="86"/>
      <c r="J622" s="86"/>
      <c r="K622" s="86"/>
      <c r="M622" s="86"/>
      <c r="N622" s="86"/>
    </row>
    <row r="623" spans="9:14" ht="15.75" customHeight="1">
      <c r="I623" s="86"/>
      <c r="J623" s="86"/>
      <c r="K623" s="86"/>
      <c r="M623" s="86"/>
      <c r="N623" s="86"/>
    </row>
    <row r="624" spans="9:14" ht="15.75" customHeight="1">
      <c r="I624" s="86"/>
      <c r="J624" s="86"/>
      <c r="K624" s="86"/>
      <c r="M624" s="86"/>
      <c r="N624" s="86"/>
    </row>
    <row r="625" spans="9:14" ht="15.75" customHeight="1">
      <c r="I625" s="86"/>
      <c r="J625" s="86"/>
      <c r="K625" s="86"/>
      <c r="M625" s="86"/>
      <c r="N625" s="86"/>
    </row>
    <row r="626" spans="9:14" ht="15.75" customHeight="1">
      <c r="I626" s="86"/>
      <c r="J626" s="86"/>
      <c r="K626" s="86"/>
      <c r="M626" s="86"/>
      <c r="N626" s="86"/>
    </row>
    <row r="627" spans="9:14" ht="15.75" customHeight="1">
      <c r="I627" s="86"/>
      <c r="J627" s="86"/>
      <c r="K627" s="86"/>
      <c r="M627" s="86"/>
      <c r="N627" s="86"/>
    </row>
    <row r="628" spans="9:14" ht="15.75" customHeight="1">
      <c r="I628" s="86"/>
      <c r="J628" s="86"/>
      <c r="K628" s="86"/>
      <c r="M628" s="86"/>
      <c r="N628" s="86"/>
    </row>
    <row r="629" spans="9:14" ht="15.75" customHeight="1">
      <c r="I629" s="86"/>
      <c r="J629" s="86"/>
      <c r="K629" s="86"/>
      <c r="M629" s="86"/>
      <c r="N629" s="86"/>
    </row>
    <row r="630" spans="9:14" ht="15.75" customHeight="1">
      <c r="I630" s="86"/>
      <c r="J630" s="86"/>
      <c r="K630" s="86"/>
      <c r="M630" s="86"/>
      <c r="N630" s="86"/>
    </row>
    <row r="631" spans="9:14" ht="15.75" customHeight="1">
      <c r="I631" s="86"/>
      <c r="J631" s="86"/>
      <c r="K631" s="86"/>
      <c r="M631" s="86"/>
      <c r="N631" s="86"/>
    </row>
    <row r="632" spans="9:14" ht="15.75" customHeight="1">
      <c r="I632" s="86"/>
      <c r="J632" s="86"/>
      <c r="K632" s="86"/>
      <c r="M632" s="86"/>
      <c r="N632" s="86"/>
    </row>
    <row r="633" spans="9:14" ht="15.75" customHeight="1">
      <c r="I633" s="86"/>
      <c r="J633" s="86"/>
      <c r="K633" s="86"/>
      <c r="M633" s="86"/>
      <c r="N633" s="86"/>
    </row>
    <row r="634" spans="9:14" ht="15.75" customHeight="1">
      <c r="I634" s="86"/>
      <c r="J634" s="86"/>
      <c r="K634" s="86"/>
      <c r="M634" s="86"/>
      <c r="N634" s="86"/>
    </row>
    <row r="635" spans="9:14" ht="15.75" customHeight="1">
      <c r="I635" s="86"/>
      <c r="J635" s="86"/>
      <c r="K635" s="86"/>
      <c r="M635" s="86"/>
      <c r="N635" s="86"/>
    </row>
    <row r="636" spans="9:14" ht="15.75" customHeight="1">
      <c r="I636" s="86"/>
      <c r="J636" s="86"/>
      <c r="K636" s="86"/>
      <c r="M636" s="86"/>
      <c r="N636" s="86"/>
    </row>
    <row r="637" spans="9:14" ht="15.75" customHeight="1">
      <c r="I637" s="86"/>
      <c r="J637" s="86"/>
      <c r="K637" s="86"/>
      <c r="M637" s="86"/>
      <c r="N637" s="86"/>
    </row>
    <row r="638" spans="9:14" ht="15.75" customHeight="1">
      <c r="I638" s="86"/>
      <c r="J638" s="86"/>
      <c r="K638" s="86"/>
      <c r="M638" s="86"/>
      <c r="N638" s="86"/>
    </row>
    <row r="639" spans="9:14" ht="15.75" customHeight="1">
      <c r="I639" s="86"/>
      <c r="J639" s="86"/>
      <c r="K639" s="86"/>
      <c r="M639" s="86"/>
      <c r="N639" s="86"/>
    </row>
    <row r="640" spans="9:14" ht="15.75" customHeight="1">
      <c r="I640" s="86"/>
      <c r="J640" s="86"/>
      <c r="K640" s="86"/>
      <c r="M640" s="86"/>
      <c r="N640" s="86"/>
    </row>
    <row r="641" spans="9:14" ht="15.75" customHeight="1">
      <c r="I641" s="86"/>
      <c r="J641" s="86"/>
      <c r="K641" s="86"/>
      <c r="M641" s="86"/>
      <c r="N641" s="86"/>
    </row>
    <row r="642" spans="9:14" ht="15.75" customHeight="1">
      <c r="I642" s="86"/>
      <c r="J642" s="86"/>
      <c r="K642" s="86"/>
      <c r="M642" s="86"/>
      <c r="N642" s="86"/>
    </row>
    <row r="643" spans="9:14" ht="15.75" customHeight="1">
      <c r="I643" s="86"/>
      <c r="J643" s="86"/>
      <c r="K643" s="86"/>
      <c r="M643" s="86"/>
      <c r="N643" s="86"/>
    </row>
    <row r="644" spans="9:14" ht="15.75" customHeight="1">
      <c r="I644" s="86"/>
      <c r="J644" s="86"/>
      <c r="K644" s="86"/>
      <c r="M644" s="86"/>
      <c r="N644" s="86"/>
    </row>
    <row r="645" spans="9:14" ht="15.75" customHeight="1">
      <c r="I645" s="86"/>
      <c r="J645" s="86"/>
      <c r="K645" s="86"/>
      <c r="M645" s="86"/>
      <c r="N645" s="86"/>
    </row>
    <row r="646" spans="9:14" ht="15.75" customHeight="1">
      <c r="I646" s="86"/>
      <c r="J646" s="86"/>
      <c r="K646" s="86"/>
      <c r="M646" s="86"/>
      <c r="N646" s="86"/>
    </row>
    <row r="647" spans="9:14" ht="15.75" customHeight="1">
      <c r="I647" s="86"/>
      <c r="J647" s="86"/>
      <c r="K647" s="86"/>
      <c r="M647" s="86"/>
      <c r="N647" s="86"/>
    </row>
    <row r="648" spans="9:14" ht="15.75" customHeight="1">
      <c r="I648" s="86"/>
      <c r="J648" s="86"/>
      <c r="K648" s="86"/>
      <c r="M648" s="86"/>
      <c r="N648" s="86"/>
    </row>
    <row r="649" spans="9:14" ht="15.75" customHeight="1">
      <c r="I649" s="86"/>
      <c r="J649" s="86"/>
      <c r="K649" s="86"/>
      <c r="M649" s="86"/>
      <c r="N649" s="86"/>
    </row>
    <row r="650" spans="9:14" ht="15.75" customHeight="1">
      <c r="I650" s="86"/>
      <c r="J650" s="86"/>
      <c r="K650" s="86"/>
      <c r="M650" s="86"/>
      <c r="N650" s="86"/>
    </row>
    <row r="651" spans="9:14" ht="15.75" customHeight="1">
      <c r="I651" s="86"/>
      <c r="J651" s="86"/>
      <c r="K651" s="86"/>
      <c r="M651" s="86"/>
      <c r="N651" s="86"/>
    </row>
    <row r="652" spans="9:14" ht="15.75" customHeight="1">
      <c r="I652" s="86"/>
      <c r="J652" s="86"/>
      <c r="K652" s="86"/>
      <c r="M652" s="86"/>
      <c r="N652" s="86"/>
    </row>
    <row r="653" spans="9:14" ht="15.75" customHeight="1">
      <c r="I653" s="86"/>
      <c r="J653" s="86"/>
      <c r="K653" s="86"/>
      <c r="M653" s="86"/>
      <c r="N653" s="86"/>
    </row>
    <row r="654" spans="9:14" ht="15.75" customHeight="1">
      <c r="I654" s="86"/>
      <c r="J654" s="86"/>
      <c r="K654" s="86"/>
      <c r="M654" s="86"/>
      <c r="N654" s="86"/>
    </row>
    <row r="655" spans="9:14" ht="15.75" customHeight="1">
      <c r="I655" s="86"/>
      <c r="J655" s="86"/>
      <c r="K655" s="86"/>
      <c r="M655" s="86"/>
      <c r="N655" s="86"/>
    </row>
    <row r="656" spans="9:14" ht="15.75" customHeight="1">
      <c r="I656" s="86"/>
      <c r="J656" s="86"/>
      <c r="K656" s="86"/>
      <c r="M656" s="86"/>
      <c r="N656" s="86"/>
    </row>
    <row r="657" spans="9:14" ht="15.75" customHeight="1">
      <c r="I657" s="86"/>
      <c r="J657" s="86"/>
      <c r="K657" s="86"/>
      <c r="M657" s="86"/>
      <c r="N657" s="86"/>
    </row>
    <row r="658" spans="9:14" ht="15.75" customHeight="1">
      <c r="I658" s="86"/>
      <c r="J658" s="86"/>
      <c r="K658" s="86"/>
      <c r="M658" s="86"/>
      <c r="N658" s="86"/>
    </row>
    <row r="659" spans="9:14" ht="15.75" customHeight="1">
      <c r="I659" s="86"/>
      <c r="J659" s="86"/>
      <c r="K659" s="86"/>
      <c r="M659" s="86"/>
      <c r="N659" s="86"/>
    </row>
    <row r="660" spans="9:14" ht="15.75" customHeight="1">
      <c r="I660" s="86"/>
      <c r="J660" s="86"/>
      <c r="K660" s="86"/>
      <c r="M660" s="86"/>
      <c r="N660" s="86"/>
    </row>
    <row r="661" spans="9:14" ht="15.75" customHeight="1">
      <c r="I661" s="86"/>
      <c r="J661" s="86"/>
      <c r="K661" s="86"/>
      <c r="M661" s="86"/>
      <c r="N661" s="86"/>
    </row>
    <row r="662" spans="9:14" ht="15.75" customHeight="1">
      <c r="I662" s="86"/>
      <c r="J662" s="86"/>
      <c r="K662" s="86"/>
      <c r="M662" s="86"/>
      <c r="N662" s="86"/>
    </row>
    <row r="663" spans="9:14" ht="15.75" customHeight="1">
      <c r="I663" s="86"/>
      <c r="J663" s="86"/>
      <c r="K663" s="86"/>
      <c r="M663" s="86"/>
      <c r="N663" s="86"/>
    </row>
    <row r="664" spans="9:14" ht="15.75" customHeight="1">
      <c r="I664" s="86"/>
      <c r="J664" s="86"/>
      <c r="K664" s="86"/>
      <c r="M664" s="86"/>
      <c r="N664" s="86"/>
    </row>
    <row r="665" spans="9:14" ht="15.75" customHeight="1">
      <c r="I665" s="86"/>
      <c r="J665" s="86"/>
      <c r="K665" s="86"/>
      <c r="M665" s="86"/>
      <c r="N665" s="86"/>
    </row>
    <row r="666" spans="9:14" ht="15.75" customHeight="1">
      <c r="I666" s="86"/>
      <c r="J666" s="86"/>
      <c r="K666" s="86"/>
      <c r="M666" s="86"/>
      <c r="N666" s="86"/>
    </row>
    <row r="667" spans="9:14" ht="15.75" customHeight="1">
      <c r="I667" s="86"/>
      <c r="J667" s="86"/>
      <c r="K667" s="86"/>
      <c r="M667" s="86"/>
      <c r="N667" s="86"/>
    </row>
    <row r="668" spans="9:14" ht="15.75" customHeight="1">
      <c r="I668" s="86"/>
      <c r="J668" s="86"/>
      <c r="K668" s="86"/>
      <c r="M668" s="86"/>
      <c r="N668" s="86"/>
    </row>
    <row r="669" spans="9:14" ht="15.75" customHeight="1">
      <c r="I669" s="86"/>
      <c r="J669" s="86"/>
      <c r="K669" s="86"/>
      <c r="M669" s="86"/>
      <c r="N669" s="86"/>
    </row>
    <row r="670" spans="9:14" ht="15.75" customHeight="1">
      <c r="I670" s="86"/>
      <c r="J670" s="86"/>
      <c r="K670" s="86"/>
      <c r="M670" s="86"/>
      <c r="N670" s="86"/>
    </row>
    <row r="671" spans="9:14" ht="15.75" customHeight="1">
      <c r="I671" s="86"/>
      <c r="J671" s="86"/>
      <c r="K671" s="86"/>
      <c r="M671" s="86"/>
      <c r="N671" s="86"/>
    </row>
    <row r="672" spans="9:14" ht="15.75" customHeight="1">
      <c r="I672" s="86"/>
      <c r="J672" s="86"/>
      <c r="K672" s="86"/>
      <c r="M672" s="86"/>
      <c r="N672" s="86"/>
    </row>
    <row r="673" spans="9:14" ht="15.75" customHeight="1">
      <c r="I673" s="86"/>
      <c r="J673" s="86"/>
      <c r="K673" s="86"/>
      <c r="M673" s="86"/>
      <c r="N673" s="86"/>
    </row>
    <row r="674" spans="9:14" ht="15.75" customHeight="1">
      <c r="I674" s="86"/>
      <c r="J674" s="86"/>
      <c r="K674" s="86"/>
      <c r="M674" s="86"/>
      <c r="N674" s="86"/>
    </row>
    <row r="675" spans="9:14" ht="15.75" customHeight="1">
      <c r="I675" s="86"/>
      <c r="J675" s="86"/>
      <c r="K675" s="86"/>
      <c r="M675" s="86"/>
      <c r="N675" s="86"/>
    </row>
    <row r="676" spans="9:14" ht="15.75" customHeight="1">
      <c r="I676" s="86"/>
      <c r="J676" s="86"/>
      <c r="K676" s="86"/>
      <c r="M676" s="86"/>
      <c r="N676" s="86"/>
    </row>
    <row r="677" spans="9:14" ht="15.75" customHeight="1">
      <c r="I677" s="86"/>
      <c r="J677" s="86"/>
      <c r="K677" s="86"/>
      <c r="M677" s="86"/>
      <c r="N677" s="86"/>
    </row>
    <row r="678" spans="9:14" ht="15.75" customHeight="1">
      <c r="I678" s="86"/>
      <c r="J678" s="86"/>
      <c r="K678" s="86"/>
      <c r="M678" s="86"/>
      <c r="N678" s="86"/>
    </row>
    <row r="679" spans="9:14" ht="15.75" customHeight="1">
      <c r="I679" s="86"/>
      <c r="J679" s="86"/>
      <c r="K679" s="86"/>
      <c r="M679" s="86"/>
      <c r="N679" s="86"/>
    </row>
    <row r="680" spans="9:14" ht="15.75" customHeight="1">
      <c r="I680" s="86"/>
      <c r="J680" s="86"/>
      <c r="K680" s="86"/>
      <c r="M680" s="86"/>
      <c r="N680" s="86"/>
    </row>
    <row r="681" spans="9:14" ht="15.75" customHeight="1">
      <c r="I681" s="86"/>
      <c r="J681" s="86"/>
      <c r="K681" s="86"/>
      <c r="M681" s="86"/>
      <c r="N681" s="86"/>
    </row>
    <row r="682" spans="9:14" ht="15.75" customHeight="1">
      <c r="I682" s="86"/>
      <c r="J682" s="86"/>
      <c r="K682" s="86"/>
      <c r="M682" s="86"/>
      <c r="N682" s="86"/>
    </row>
    <row r="683" spans="9:14" ht="15.75" customHeight="1">
      <c r="I683" s="86"/>
      <c r="J683" s="86"/>
      <c r="K683" s="86"/>
      <c r="M683" s="86"/>
      <c r="N683" s="86"/>
    </row>
    <row r="684" spans="9:14" ht="15.75" customHeight="1">
      <c r="I684" s="86"/>
      <c r="J684" s="86"/>
      <c r="K684" s="86"/>
      <c r="M684" s="86"/>
      <c r="N684" s="86"/>
    </row>
    <row r="685" spans="9:14" ht="15.75" customHeight="1">
      <c r="I685" s="86"/>
      <c r="J685" s="86"/>
      <c r="K685" s="86"/>
      <c r="M685" s="86"/>
      <c r="N685" s="86"/>
    </row>
    <row r="686" spans="9:14" ht="15.75" customHeight="1">
      <c r="I686" s="86"/>
      <c r="J686" s="86"/>
      <c r="K686" s="86"/>
      <c r="M686" s="86"/>
      <c r="N686" s="86"/>
    </row>
    <row r="687" spans="9:14" ht="15.75" customHeight="1">
      <c r="I687" s="86"/>
      <c r="J687" s="86"/>
      <c r="K687" s="86"/>
      <c r="M687" s="86"/>
      <c r="N687" s="86"/>
    </row>
    <row r="688" spans="9:14" ht="15.75" customHeight="1">
      <c r="I688" s="86"/>
      <c r="J688" s="86"/>
      <c r="K688" s="86"/>
      <c r="M688" s="86"/>
      <c r="N688" s="86"/>
    </row>
    <row r="689" spans="9:14" ht="15.75" customHeight="1">
      <c r="I689" s="86"/>
      <c r="J689" s="86"/>
      <c r="K689" s="86"/>
      <c r="M689" s="86"/>
      <c r="N689" s="86"/>
    </row>
    <row r="690" spans="9:14" ht="15.75" customHeight="1">
      <c r="I690" s="86"/>
      <c r="J690" s="86"/>
      <c r="K690" s="86"/>
      <c r="M690" s="86"/>
      <c r="N690" s="86"/>
    </row>
    <row r="691" spans="9:14" ht="15.75" customHeight="1">
      <c r="I691" s="86"/>
      <c r="J691" s="86"/>
      <c r="K691" s="86"/>
      <c r="M691" s="86"/>
      <c r="N691" s="86"/>
    </row>
    <row r="692" spans="9:14" ht="15.75" customHeight="1">
      <c r="I692" s="86"/>
      <c r="J692" s="86"/>
      <c r="K692" s="86"/>
      <c r="M692" s="86"/>
      <c r="N692" s="86"/>
    </row>
    <row r="693" spans="9:14" ht="15.75" customHeight="1">
      <c r="I693" s="86"/>
      <c r="J693" s="86"/>
      <c r="K693" s="86"/>
      <c r="M693" s="86"/>
      <c r="N693" s="86"/>
    </row>
    <row r="694" spans="9:14" ht="15.75" customHeight="1">
      <c r="I694" s="86"/>
      <c r="J694" s="86"/>
      <c r="K694" s="86"/>
      <c r="M694" s="86"/>
      <c r="N694" s="86"/>
    </row>
    <row r="695" spans="9:14" ht="15.75" customHeight="1">
      <c r="I695" s="86"/>
      <c r="J695" s="86"/>
      <c r="K695" s="86"/>
      <c r="M695" s="86"/>
      <c r="N695" s="86"/>
    </row>
    <row r="696" spans="9:14" ht="15.75" customHeight="1">
      <c r="I696" s="86"/>
      <c r="J696" s="86"/>
      <c r="K696" s="86"/>
      <c r="M696" s="86"/>
      <c r="N696" s="86"/>
    </row>
    <row r="697" spans="9:14" ht="15.75" customHeight="1">
      <c r="I697" s="86"/>
      <c r="J697" s="86"/>
      <c r="K697" s="86"/>
      <c r="M697" s="86"/>
      <c r="N697" s="86"/>
    </row>
    <row r="698" spans="9:14" ht="15.75" customHeight="1">
      <c r="I698" s="86"/>
      <c r="J698" s="86"/>
      <c r="K698" s="86"/>
      <c r="M698" s="86"/>
      <c r="N698" s="86"/>
    </row>
    <row r="699" spans="9:14" ht="15.75" customHeight="1">
      <c r="I699" s="86"/>
      <c r="J699" s="86"/>
      <c r="K699" s="86"/>
      <c r="M699" s="86"/>
      <c r="N699" s="86"/>
    </row>
    <row r="700" spans="9:14" ht="15.75" customHeight="1">
      <c r="I700" s="86"/>
      <c r="J700" s="86"/>
      <c r="K700" s="86"/>
      <c r="M700" s="86"/>
      <c r="N700" s="86"/>
    </row>
    <row r="701" spans="9:14" ht="15.75" customHeight="1">
      <c r="I701" s="86"/>
      <c r="J701" s="86"/>
      <c r="K701" s="86"/>
      <c r="M701" s="86"/>
      <c r="N701" s="86"/>
    </row>
    <row r="702" spans="9:14" ht="15.75" customHeight="1">
      <c r="I702" s="86"/>
      <c r="J702" s="86"/>
      <c r="K702" s="86"/>
      <c r="M702" s="86"/>
      <c r="N702" s="86"/>
    </row>
    <row r="703" spans="9:14" ht="15.75" customHeight="1">
      <c r="I703" s="86"/>
      <c r="J703" s="86"/>
      <c r="K703" s="86"/>
      <c r="M703" s="86"/>
      <c r="N703" s="86"/>
    </row>
    <row r="704" spans="9:14" ht="15.75" customHeight="1">
      <c r="I704" s="86"/>
      <c r="J704" s="86"/>
      <c r="K704" s="86"/>
      <c r="M704" s="86"/>
      <c r="N704" s="86"/>
    </row>
    <row r="705" spans="9:14" ht="15.75" customHeight="1">
      <c r="I705" s="86"/>
      <c r="J705" s="86"/>
      <c r="K705" s="86"/>
      <c r="M705" s="86"/>
      <c r="N705" s="86"/>
    </row>
    <row r="706" spans="9:14" ht="15.75" customHeight="1">
      <c r="I706" s="86"/>
      <c r="J706" s="86"/>
      <c r="K706" s="86"/>
      <c r="M706" s="86"/>
      <c r="N706" s="86"/>
    </row>
    <row r="707" spans="9:14" ht="15.75" customHeight="1">
      <c r="I707" s="86"/>
      <c r="J707" s="86"/>
      <c r="K707" s="86"/>
      <c r="M707" s="86"/>
      <c r="N707" s="86"/>
    </row>
    <row r="708" spans="9:14" ht="15.75" customHeight="1">
      <c r="I708" s="86"/>
      <c r="J708" s="86"/>
      <c r="K708" s="86"/>
      <c r="M708" s="86"/>
      <c r="N708" s="86"/>
    </row>
    <row r="709" spans="9:14" ht="15.75" customHeight="1">
      <c r="I709" s="86"/>
      <c r="J709" s="86"/>
      <c r="K709" s="86"/>
      <c r="M709" s="86"/>
      <c r="N709" s="86"/>
    </row>
    <row r="710" spans="9:14" ht="15.75" customHeight="1">
      <c r="I710" s="86"/>
      <c r="J710" s="86"/>
      <c r="K710" s="86"/>
      <c r="M710" s="86"/>
      <c r="N710" s="86"/>
    </row>
    <row r="711" spans="9:14" ht="15.75" customHeight="1">
      <c r="I711" s="86"/>
      <c r="J711" s="86"/>
      <c r="K711" s="86"/>
      <c r="M711" s="86"/>
      <c r="N711" s="86"/>
    </row>
    <row r="712" spans="9:14" ht="15.75" customHeight="1">
      <c r="I712" s="86"/>
      <c r="J712" s="86"/>
      <c r="K712" s="86"/>
      <c r="M712" s="86"/>
      <c r="N712" s="86"/>
    </row>
    <row r="713" spans="9:14" ht="15.75" customHeight="1">
      <c r="I713" s="86"/>
      <c r="J713" s="86"/>
      <c r="K713" s="86"/>
      <c r="M713" s="86"/>
      <c r="N713" s="86"/>
    </row>
    <row r="714" spans="9:14" ht="15.75" customHeight="1">
      <c r="I714" s="86"/>
      <c r="J714" s="86"/>
      <c r="K714" s="86"/>
      <c r="M714" s="86"/>
      <c r="N714" s="86"/>
    </row>
    <row r="715" spans="9:14" ht="15.75" customHeight="1">
      <c r="I715" s="86"/>
      <c r="J715" s="86"/>
      <c r="K715" s="86"/>
      <c r="M715" s="86"/>
      <c r="N715" s="86"/>
    </row>
    <row r="716" spans="9:14" ht="15.75" customHeight="1">
      <c r="I716" s="86"/>
      <c r="J716" s="86"/>
      <c r="K716" s="86"/>
      <c r="M716" s="86"/>
      <c r="N716" s="86"/>
    </row>
    <row r="717" spans="9:14" ht="15.75" customHeight="1">
      <c r="I717" s="86"/>
      <c r="J717" s="86"/>
      <c r="K717" s="86"/>
      <c r="M717" s="86"/>
      <c r="N717" s="86"/>
    </row>
    <row r="718" spans="9:14" ht="15.75" customHeight="1">
      <c r="I718" s="86"/>
      <c r="J718" s="86"/>
      <c r="K718" s="86"/>
      <c r="M718" s="86"/>
      <c r="N718" s="86"/>
    </row>
    <row r="719" spans="9:14" ht="15.75" customHeight="1">
      <c r="I719" s="86"/>
      <c r="J719" s="86"/>
      <c r="K719" s="86"/>
      <c r="M719" s="86"/>
      <c r="N719" s="86"/>
    </row>
    <row r="720" spans="9:14" ht="15.75" customHeight="1">
      <c r="I720" s="86"/>
      <c r="J720" s="86"/>
      <c r="K720" s="86"/>
      <c r="M720" s="86"/>
      <c r="N720" s="86"/>
    </row>
    <row r="721" spans="9:14" ht="15.75" customHeight="1">
      <c r="I721" s="86"/>
      <c r="J721" s="86"/>
      <c r="K721" s="86"/>
      <c r="M721" s="86"/>
      <c r="N721" s="86"/>
    </row>
    <row r="722" spans="9:14" ht="15.75" customHeight="1">
      <c r="I722" s="86"/>
      <c r="J722" s="86"/>
      <c r="K722" s="86"/>
      <c r="M722" s="86"/>
      <c r="N722" s="86"/>
    </row>
    <row r="723" spans="9:14" ht="15.75" customHeight="1">
      <c r="I723" s="86"/>
      <c r="J723" s="86"/>
      <c r="K723" s="86"/>
      <c r="M723" s="86"/>
      <c r="N723" s="86"/>
    </row>
    <row r="724" spans="9:14" ht="15.75" customHeight="1">
      <c r="I724" s="86"/>
      <c r="J724" s="86"/>
      <c r="K724" s="86"/>
      <c r="M724" s="86"/>
      <c r="N724" s="86"/>
    </row>
    <row r="725" spans="9:14" ht="15.75" customHeight="1">
      <c r="I725" s="86"/>
      <c r="J725" s="86"/>
      <c r="K725" s="86"/>
      <c r="M725" s="86"/>
      <c r="N725" s="86"/>
    </row>
    <row r="726" spans="9:14" ht="15.75" customHeight="1">
      <c r="I726" s="86"/>
      <c r="J726" s="86"/>
      <c r="K726" s="86"/>
      <c r="M726" s="86"/>
      <c r="N726" s="86"/>
    </row>
    <row r="727" spans="9:14" ht="15.75" customHeight="1">
      <c r="I727" s="86"/>
      <c r="J727" s="86"/>
      <c r="K727" s="86"/>
      <c r="M727" s="86"/>
      <c r="N727" s="86"/>
    </row>
    <row r="728" spans="9:14" ht="15.75" customHeight="1">
      <c r="I728" s="86"/>
      <c r="J728" s="86"/>
      <c r="K728" s="86"/>
      <c r="M728" s="86"/>
      <c r="N728" s="86"/>
    </row>
    <row r="729" spans="9:14" ht="15.75" customHeight="1">
      <c r="I729" s="86"/>
      <c r="J729" s="86"/>
      <c r="K729" s="86"/>
      <c r="M729" s="86"/>
      <c r="N729" s="86"/>
    </row>
    <row r="730" spans="9:14" ht="15.75" customHeight="1">
      <c r="I730" s="86"/>
      <c r="J730" s="86"/>
      <c r="K730" s="86"/>
      <c r="M730" s="86"/>
      <c r="N730" s="86"/>
    </row>
    <row r="731" spans="9:14" ht="15.75" customHeight="1">
      <c r="I731" s="86"/>
      <c r="J731" s="86"/>
      <c r="K731" s="86"/>
      <c r="M731" s="86"/>
      <c r="N731" s="86"/>
    </row>
    <row r="732" spans="9:14" ht="15.75" customHeight="1">
      <c r="I732" s="86"/>
      <c r="J732" s="86"/>
      <c r="K732" s="86"/>
      <c r="M732" s="86"/>
      <c r="N732" s="86"/>
    </row>
    <row r="733" spans="9:14" ht="15.75" customHeight="1">
      <c r="I733" s="86"/>
      <c r="J733" s="86"/>
      <c r="K733" s="86"/>
      <c r="M733" s="86"/>
      <c r="N733" s="86"/>
    </row>
    <row r="734" spans="9:14" ht="15.75" customHeight="1">
      <c r="I734" s="86"/>
      <c r="J734" s="86"/>
      <c r="K734" s="86"/>
      <c r="M734" s="86"/>
      <c r="N734" s="86"/>
    </row>
    <row r="735" spans="9:14" ht="15.75" customHeight="1">
      <c r="I735" s="86"/>
      <c r="J735" s="86"/>
      <c r="K735" s="86"/>
      <c r="M735" s="86"/>
      <c r="N735" s="86"/>
    </row>
    <row r="736" spans="9:14" ht="15.75" customHeight="1">
      <c r="I736" s="86"/>
      <c r="J736" s="86"/>
      <c r="K736" s="86"/>
      <c r="M736" s="86"/>
      <c r="N736" s="86"/>
    </row>
    <row r="737" spans="9:14" ht="15.75" customHeight="1">
      <c r="I737" s="86"/>
      <c r="J737" s="86"/>
      <c r="K737" s="86"/>
      <c r="M737" s="86"/>
      <c r="N737" s="86"/>
    </row>
    <row r="738" spans="9:14" ht="15.75" customHeight="1">
      <c r="I738" s="86"/>
      <c r="J738" s="86"/>
      <c r="K738" s="86"/>
      <c r="M738" s="86"/>
      <c r="N738" s="86"/>
    </row>
    <row r="739" spans="9:14" ht="15.75" customHeight="1">
      <c r="I739" s="86"/>
      <c r="J739" s="86"/>
      <c r="K739" s="86"/>
      <c r="M739" s="86"/>
      <c r="N739" s="86"/>
    </row>
    <row r="740" spans="9:14" ht="15.75" customHeight="1">
      <c r="I740" s="86"/>
      <c r="J740" s="86"/>
      <c r="K740" s="86"/>
      <c r="M740" s="86"/>
      <c r="N740" s="86"/>
    </row>
    <row r="741" spans="9:14" ht="15.75" customHeight="1">
      <c r="I741" s="86"/>
      <c r="J741" s="86"/>
      <c r="K741" s="86"/>
      <c r="M741" s="86"/>
      <c r="N741" s="86"/>
    </row>
    <row r="742" spans="9:14" ht="15.75" customHeight="1">
      <c r="I742" s="86"/>
      <c r="J742" s="86"/>
      <c r="K742" s="86"/>
      <c r="M742" s="86"/>
      <c r="N742" s="86"/>
    </row>
    <row r="743" spans="9:14" ht="15.75" customHeight="1">
      <c r="I743" s="86"/>
      <c r="J743" s="86"/>
      <c r="K743" s="86"/>
      <c r="M743" s="86"/>
      <c r="N743" s="86"/>
    </row>
    <row r="744" spans="9:14" ht="15.75" customHeight="1">
      <c r="I744" s="86"/>
      <c r="J744" s="86"/>
      <c r="K744" s="86"/>
      <c r="M744" s="86"/>
      <c r="N744" s="86"/>
    </row>
    <row r="745" spans="9:14" ht="15.75" customHeight="1">
      <c r="I745" s="86"/>
      <c r="J745" s="86"/>
      <c r="K745" s="86"/>
      <c r="M745" s="86"/>
      <c r="N745" s="86"/>
    </row>
    <row r="746" spans="9:14" ht="15.75" customHeight="1">
      <c r="I746" s="86"/>
      <c r="J746" s="86"/>
      <c r="K746" s="86"/>
      <c r="M746" s="86"/>
      <c r="N746" s="86"/>
    </row>
    <row r="747" spans="9:14" ht="15.75" customHeight="1">
      <c r="I747" s="86"/>
      <c r="J747" s="86"/>
      <c r="K747" s="86"/>
      <c r="M747" s="86"/>
      <c r="N747" s="86"/>
    </row>
    <row r="748" spans="9:14" ht="15.75" customHeight="1">
      <c r="I748" s="86"/>
      <c r="J748" s="86"/>
      <c r="K748" s="86"/>
      <c r="M748" s="86"/>
      <c r="N748" s="86"/>
    </row>
    <row r="749" spans="9:14" ht="15.75" customHeight="1">
      <c r="I749" s="86"/>
      <c r="J749" s="86"/>
      <c r="K749" s="86"/>
      <c r="M749" s="86"/>
      <c r="N749" s="86"/>
    </row>
    <row r="750" spans="9:14" ht="15.75" customHeight="1">
      <c r="I750" s="86"/>
      <c r="J750" s="86"/>
      <c r="K750" s="86"/>
      <c r="M750" s="86"/>
      <c r="N750" s="86"/>
    </row>
    <row r="751" spans="9:14" ht="15.75" customHeight="1">
      <c r="I751" s="86"/>
      <c r="J751" s="86"/>
      <c r="K751" s="86"/>
      <c r="M751" s="86"/>
      <c r="N751" s="86"/>
    </row>
    <row r="752" spans="9:14" ht="15.75" customHeight="1">
      <c r="I752" s="86"/>
      <c r="J752" s="86"/>
      <c r="K752" s="86"/>
      <c r="M752" s="86"/>
      <c r="N752" s="86"/>
    </row>
    <row r="753" spans="9:14" ht="15.75" customHeight="1">
      <c r="I753" s="86"/>
      <c r="J753" s="86"/>
      <c r="K753" s="86"/>
      <c r="M753" s="86"/>
      <c r="N753" s="86"/>
    </row>
    <row r="754" spans="9:14" ht="15.75" customHeight="1">
      <c r="I754" s="86"/>
      <c r="J754" s="86"/>
      <c r="K754" s="86"/>
      <c r="M754" s="86"/>
      <c r="N754" s="86"/>
    </row>
    <row r="755" spans="9:14" ht="15.75" customHeight="1">
      <c r="I755" s="86"/>
      <c r="J755" s="86"/>
      <c r="K755" s="86"/>
      <c r="M755" s="86"/>
      <c r="N755" s="86"/>
    </row>
    <row r="756" spans="9:14" ht="15.75" customHeight="1">
      <c r="I756" s="86"/>
      <c r="J756" s="86"/>
      <c r="K756" s="86"/>
      <c r="M756" s="86"/>
      <c r="N756" s="86"/>
    </row>
    <row r="757" spans="9:14" ht="15.75" customHeight="1">
      <c r="I757" s="86"/>
      <c r="J757" s="86"/>
      <c r="K757" s="86"/>
      <c r="M757" s="86"/>
      <c r="N757" s="86"/>
    </row>
    <row r="758" spans="9:14" ht="15.75" customHeight="1">
      <c r="I758" s="86"/>
      <c r="J758" s="86"/>
      <c r="K758" s="86"/>
      <c r="M758" s="86"/>
      <c r="N758" s="86"/>
    </row>
    <row r="759" spans="9:14" ht="15.75" customHeight="1">
      <c r="I759" s="86"/>
      <c r="J759" s="86"/>
      <c r="K759" s="86"/>
      <c r="M759" s="86"/>
      <c r="N759" s="86"/>
    </row>
    <row r="760" spans="9:14" ht="15.75" customHeight="1">
      <c r="I760" s="86"/>
      <c r="J760" s="86"/>
      <c r="K760" s="86"/>
      <c r="M760" s="86"/>
      <c r="N760" s="86"/>
    </row>
    <row r="761" spans="9:14" ht="15.75" customHeight="1">
      <c r="I761" s="86"/>
      <c r="J761" s="86"/>
      <c r="K761" s="86"/>
      <c r="M761" s="86"/>
      <c r="N761" s="86"/>
    </row>
    <row r="762" spans="9:14" ht="15.75" customHeight="1">
      <c r="I762" s="86"/>
      <c r="J762" s="86"/>
      <c r="K762" s="86"/>
      <c r="M762" s="86"/>
      <c r="N762" s="86"/>
    </row>
    <row r="763" spans="9:14" ht="15.75" customHeight="1">
      <c r="I763" s="86"/>
      <c r="J763" s="86"/>
      <c r="K763" s="86"/>
      <c r="M763" s="86"/>
      <c r="N763" s="86"/>
    </row>
    <row r="764" spans="9:14" ht="15.75" customHeight="1">
      <c r="I764" s="86"/>
      <c r="J764" s="86"/>
      <c r="K764" s="86"/>
      <c r="M764" s="86"/>
      <c r="N764" s="86"/>
    </row>
    <row r="765" spans="9:14" ht="15.75" customHeight="1">
      <c r="I765" s="86"/>
      <c r="J765" s="86"/>
      <c r="K765" s="86"/>
      <c r="M765" s="86"/>
      <c r="N765" s="86"/>
    </row>
    <row r="766" spans="9:14" ht="15.75" customHeight="1">
      <c r="I766" s="86"/>
      <c r="J766" s="86"/>
      <c r="K766" s="86"/>
      <c r="M766" s="86"/>
      <c r="N766" s="86"/>
    </row>
    <row r="767" spans="9:14" ht="15.75" customHeight="1">
      <c r="I767" s="86"/>
      <c r="J767" s="86"/>
      <c r="K767" s="86"/>
      <c r="M767" s="86"/>
      <c r="N767" s="86"/>
    </row>
    <row r="768" spans="9:14" ht="15.75" customHeight="1">
      <c r="I768" s="86"/>
      <c r="J768" s="86"/>
      <c r="K768" s="86"/>
      <c r="M768" s="86"/>
      <c r="N768" s="86"/>
    </row>
    <row r="769" spans="9:14" ht="15.75" customHeight="1">
      <c r="I769" s="86"/>
      <c r="J769" s="86"/>
      <c r="K769" s="86"/>
      <c r="M769" s="86"/>
      <c r="N769" s="86"/>
    </row>
    <row r="770" spans="9:14" ht="15.75" customHeight="1">
      <c r="I770" s="86"/>
      <c r="J770" s="86"/>
      <c r="K770" s="86"/>
      <c r="M770" s="86"/>
      <c r="N770" s="86"/>
    </row>
    <row r="771" spans="9:14" ht="15.75" customHeight="1">
      <c r="I771" s="86"/>
      <c r="J771" s="86"/>
      <c r="K771" s="86"/>
      <c r="M771" s="86"/>
      <c r="N771" s="86"/>
    </row>
    <row r="772" spans="9:14" ht="15.75" customHeight="1">
      <c r="I772" s="86"/>
      <c r="J772" s="86"/>
      <c r="K772" s="86"/>
      <c r="M772" s="86"/>
      <c r="N772" s="86"/>
    </row>
    <row r="773" spans="9:14" ht="15.75" customHeight="1">
      <c r="I773" s="86"/>
      <c r="J773" s="86"/>
      <c r="K773" s="86"/>
      <c r="M773" s="86"/>
      <c r="N773" s="86"/>
    </row>
    <row r="774" spans="9:14" ht="15.75" customHeight="1">
      <c r="I774" s="86"/>
      <c r="J774" s="86"/>
      <c r="K774" s="86"/>
      <c r="M774" s="86"/>
      <c r="N774" s="86"/>
    </row>
    <row r="775" spans="9:14" ht="15.75" customHeight="1">
      <c r="I775" s="86"/>
      <c r="J775" s="86"/>
      <c r="K775" s="86"/>
      <c r="M775" s="86"/>
      <c r="N775" s="86"/>
    </row>
    <row r="776" spans="9:14" ht="15.75" customHeight="1">
      <c r="I776" s="86"/>
      <c r="J776" s="86"/>
      <c r="K776" s="86"/>
      <c r="M776" s="86"/>
      <c r="N776" s="86"/>
    </row>
    <row r="777" spans="9:14" ht="15.75" customHeight="1">
      <c r="I777" s="86"/>
      <c r="J777" s="86"/>
      <c r="K777" s="86"/>
      <c r="M777" s="86"/>
      <c r="N777" s="86"/>
    </row>
    <row r="778" spans="9:14" ht="15.75" customHeight="1">
      <c r="I778" s="86"/>
      <c r="J778" s="86"/>
      <c r="K778" s="86"/>
      <c r="M778" s="86"/>
      <c r="N778" s="86"/>
    </row>
    <row r="779" spans="9:14" ht="15.75" customHeight="1">
      <c r="I779" s="86"/>
      <c r="J779" s="86"/>
      <c r="K779" s="86"/>
      <c r="M779" s="86"/>
      <c r="N779" s="86"/>
    </row>
    <row r="780" spans="9:14" ht="15.75" customHeight="1">
      <c r="I780" s="86"/>
      <c r="J780" s="86"/>
      <c r="K780" s="86"/>
      <c r="M780" s="86"/>
      <c r="N780" s="86"/>
    </row>
    <row r="781" spans="9:14" ht="15.75" customHeight="1">
      <c r="I781" s="86"/>
      <c r="J781" s="86"/>
      <c r="K781" s="86"/>
      <c r="M781" s="86"/>
      <c r="N781" s="86"/>
    </row>
    <row r="782" spans="9:14" ht="15.75" customHeight="1">
      <c r="I782" s="86"/>
      <c r="J782" s="86"/>
      <c r="K782" s="86"/>
      <c r="M782" s="86"/>
      <c r="N782" s="86"/>
    </row>
    <row r="783" spans="9:14" ht="15.75" customHeight="1">
      <c r="I783" s="86"/>
      <c r="J783" s="86"/>
      <c r="K783" s="86"/>
      <c r="M783" s="86"/>
      <c r="N783" s="86"/>
    </row>
    <row r="784" spans="9:14" ht="15.75" customHeight="1">
      <c r="I784" s="86"/>
      <c r="J784" s="86"/>
      <c r="K784" s="86"/>
      <c r="M784" s="86"/>
      <c r="N784" s="86"/>
    </row>
    <row r="785" spans="9:14" ht="15.75" customHeight="1">
      <c r="I785" s="86"/>
      <c r="J785" s="86"/>
      <c r="K785" s="86"/>
      <c r="M785" s="86"/>
      <c r="N785" s="86"/>
    </row>
    <row r="786" spans="9:14" ht="15.75" customHeight="1">
      <c r="I786" s="86"/>
      <c r="J786" s="86"/>
      <c r="K786" s="86"/>
      <c r="M786" s="86"/>
      <c r="N786" s="86"/>
    </row>
    <row r="787" spans="9:14" ht="15.75" customHeight="1">
      <c r="I787" s="86"/>
      <c r="J787" s="86"/>
      <c r="K787" s="86"/>
      <c r="M787" s="86"/>
      <c r="N787" s="86"/>
    </row>
    <row r="788" spans="9:14" ht="15.75" customHeight="1">
      <c r="I788" s="86"/>
      <c r="J788" s="86"/>
      <c r="K788" s="86"/>
      <c r="M788" s="86"/>
      <c r="N788" s="86"/>
    </row>
    <row r="789" spans="9:14" ht="15.75" customHeight="1">
      <c r="I789" s="86"/>
      <c r="J789" s="86"/>
      <c r="K789" s="86"/>
      <c r="M789" s="86"/>
      <c r="N789" s="86"/>
    </row>
    <row r="790" spans="9:14" ht="15.75" customHeight="1">
      <c r="I790" s="86"/>
      <c r="J790" s="86"/>
      <c r="K790" s="86"/>
      <c r="M790" s="86"/>
      <c r="N790" s="86"/>
    </row>
    <row r="791" spans="9:14" ht="15.75" customHeight="1">
      <c r="I791" s="86"/>
      <c r="J791" s="86"/>
      <c r="K791" s="86"/>
      <c r="M791" s="86"/>
      <c r="N791" s="86"/>
    </row>
    <row r="792" spans="9:14" ht="15.75" customHeight="1">
      <c r="I792" s="86"/>
      <c r="J792" s="86"/>
      <c r="K792" s="86"/>
      <c r="M792" s="86"/>
      <c r="N792" s="86"/>
    </row>
    <row r="793" spans="9:14" ht="15.75" customHeight="1">
      <c r="I793" s="86"/>
      <c r="J793" s="86"/>
      <c r="K793" s="86"/>
      <c r="M793" s="86"/>
      <c r="N793" s="86"/>
    </row>
    <row r="794" spans="9:14" ht="15.75" customHeight="1">
      <c r="I794" s="86"/>
      <c r="J794" s="86"/>
      <c r="K794" s="86"/>
      <c r="M794" s="86"/>
      <c r="N794" s="86"/>
    </row>
    <row r="795" spans="9:14" ht="15.75" customHeight="1">
      <c r="I795" s="86"/>
      <c r="J795" s="86"/>
      <c r="K795" s="86"/>
      <c r="M795" s="86"/>
      <c r="N795" s="86"/>
    </row>
    <row r="796" spans="9:14" ht="15.75" customHeight="1">
      <c r="I796" s="86"/>
      <c r="J796" s="86"/>
      <c r="K796" s="86"/>
      <c r="M796" s="86"/>
      <c r="N796" s="86"/>
    </row>
    <row r="797" spans="9:14" ht="15.75" customHeight="1">
      <c r="I797" s="86"/>
      <c r="J797" s="86"/>
      <c r="K797" s="86"/>
      <c r="M797" s="86"/>
      <c r="N797" s="86"/>
    </row>
    <row r="798" spans="9:14" ht="15.75" customHeight="1">
      <c r="I798" s="86"/>
      <c r="J798" s="86"/>
      <c r="K798" s="86"/>
      <c r="M798" s="86"/>
      <c r="N798" s="86"/>
    </row>
    <row r="799" spans="9:14" ht="15.75" customHeight="1">
      <c r="I799" s="86"/>
      <c r="J799" s="86"/>
      <c r="K799" s="86"/>
      <c r="M799" s="86"/>
      <c r="N799" s="86"/>
    </row>
    <row r="800" spans="9:14" ht="15.75" customHeight="1">
      <c r="I800" s="86"/>
      <c r="J800" s="86"/>
      <c r="K800" s="86"/>
      <c r="M800" s="86"/>
      <c r="N800" s="86"/>
    </row>
    <row r="801" spans="9:14" ht="15.75" customHeight="1">
      <c r="I801" s="86"/>
      <c r="J801" s="86"/>
      <c r="K801" s="86"/>
      <c r="M801" s="86"/>
      <c r="N801" s="86"/>
    </row>
    <row r="802" spans="9:14" ht="15.75" customHeight="1">
      <c r="I802" s="86"/>
      <c r="J802" s="86"/>
      <c r="K802" s="86"/>
      <c r="M802" s="86"/>
      <c r="N802" s="86"/>
    </row>
    <row r="803" spans="9:14" ht="15.75" customHeight="1">
      <c r="I803" s="86"/>
      <c r="J803" s="86"/>
      <c r="K803" s="86"/>
      <c r="M803" s="86"/>
      <c r="N803" s="86"/>
    </row>
    <row r="804" spans="9:14" ht="15.75" customHeight="1">
      <c r="I804" s="86"/>
      <c r="J804" s="86"/>
      <c r="K804" s="86"/>
      <c r="M804" s="86"/>
      <c r="N804" s="86"/>
    </row>
    <row r="805" spans="9:14" ht="15.75" customHeight="1">
      <c r="I805" s="86"/>
      <c r="J805" s="86"/>
      <c r="K805" s="86"/>
      <c r="M805" s="86"/>
      <c r="N805" s="86"/>
    </row>
    <row r="806" spans="9:14" ht="15.75" customHeight="1">
      <c r="I806" s="86"/>
      <c r="J806" s="86"/>
      <c r="K806" s="86"/>
      <c r="M806" s="86"/>
      <c r="N806" s="86"/>
    </row>
    <row r="807" spans="9:14" ht="15.75" customHeight="1">
      <c r="I807" s="86"/>
      <c r="J807" s="86"/>
      <c r="K807" s="86"/>
      <c r="M807" s="86"/>
      <c r="N807" s="86"/>
    </row>
    <row r="808" spans="9:14" ht="15.75" customHeight="1">
      <c r="I808" s="86"/>
      <c r="J808" s="86"/>
      <c r="K808" s="86"/>
      <c r="M808" s="86"/>
      <c r="N808" s="86"/>
    </row>
    <row r="809" spans="9:14" ht="15.75" customHeight="1">
      <c r="I809" s="86"/>
      <c r="J809" s="86"/>
      <c r="K809" s="86"/>
      <c r="M809" s="86"/>
      <c r="N809" s="86"/>
    </row>
    <row r="810" spans="9:14" ht="15.75" customHeight="1">
      <c r="I810" s="86"/>
      <c r="J810" s="86"/>
      <c r="K810" s="86"/>
      <c r="M810" s="86"/>
      <c r="N810" s="86"/>
    </row>
    <row r="811" spans="9:14" ht="15.75" customHeight="1">
      <c r="I811" s="86"/>
      <c r="J811" s="86"/>
      <c r="K811" s="86"/>
      <c r="M811" s="86"/>
      <c r="N811" s="86"/>
    </row>
    <row r="812" spans="9:14" ht="15.75" customHeight="1">
      <c r="I812" s="86"/>
      <c r="J812" s="86"/>
      <c r="K812" s="86"/>
      <c r="M812" s="86"/>
      <c r="N812" s="86"/>
    </row>
    <row r="813" spans="9:14" ht="15.75" customHeight="1">
      <c r="I813" s="86"/>
      <c r="J813" s="86"/>
      <c r="K813" s="86"/>
      <c r="M813" s="86"/>
      <c r="N813" s="86"/>
    </row>
    <row r="814" spans="9:14" ht="15.75" customHeight="1">
      <c r="I814" s="86"/>
      <c r="J814" s="86"/>
      <c r="K814" s="86"/>
      <c r="M814" s="86"/>
      <c r="N814" s="86"/>
    </row>
    <row r="815" spans="9:14" ht="15.75" customHeight="1">
      <c r="I815" s="86"/>
      <c r="J815" s="86"/>
      <c r="K815" s="86"/>
      <c r="M815" s="86"/>
      <c r="N815" s="86"/>
    </row>
    <row r="816" spans="9:14" ht="15.75" customHeight="1">
      <c r="I816" s="86"/>
      <c r="J816" s="86"/>
      <c r="K816" s="86"/>
      <c r="M816" s="86"/>
      <c r="N816" s="86"/>
    </row>
    <row r="817" spans="9:14" ht="15.75" customHeight="1">
      <c r="I817" s="86"/>
      <c r="J817" s="86"/>
      <c r="K817" s="86"/>
      <c r="M817" s="86"/>
      <c r="N817" s="86"/>
    </row>
    <row r="818" spans="9:14" ht="15.75" customHeight="1">
      <c r="I818" s="86"/>
      <c r="J818" s="86"/>
      <c r="K818" s="86"/>
      <c r="M818" s="86"/>
      <c r="N818" s="86"/>
    </row>
    <row r="819" spans="9:14" ht="15.75" customHeight="1">
      <c r="I819" s="86"/>
      <c r="J819" s="86"/>
      <c r="K819" s="86"/>
      <c r="M819" s="86"/>
      <c r="N819" s="86"/>
    </row>
    <row r="820" spans="9:14" ht="15.75" customHeight="1">
      <c r="I820" s="86"/>
      <c r="J820" s="86"/>
      <c r="K820" s="86"/>
      <c r="M820" s="86"/>
      <c r="N820" s="86"/>
    </row>
    <row r="821" spans="9:14" ht="15.75" customHeight="1">
      <c r="I821" s="86"/>
      <c r="J821" s="86"/>
      <c r="K821" s="86"/>
      <c r="M821" s="86"/>
      <c r="N821" s="86"/>
    </row>
    <row r="822" spans="9:14" ht="15.75" customHeight="1">
      <c r="I822" s="86"/>
      <c r="J822" s="86"/>
      <c r="K822" s="86"/>
      <c r="M822" s="86"/>
      <c r="N822" s="86"/>
    </row>
    <row r="823" spans="9:14" ht="15.75" customHeight="1">
      <c r="I823" s="86"/>
      <c r="J823" s="86"/>
      <c r="K823" s="86"/>
      <c r="M823" s="86"/>
      <c r="N823" s="86"/>
    </row>
    <row r="824" spans="9:14" ht="15.75" customHeight="1">
      <c r="I824" s="86"/>
      <c r="J824" s="86"/>
      <c r="K824" s="86"/>
      <c r="M824" s="86"/>
      <c r="N824" s="86"/>
    </row>
    <row r="825" spans="9:14" ht="15.75" customHeight="1">
      <c r="I825" s="86"/>
      <c r="J825" s="86"/>
      <c r="K825" s="86"/>
      <c r="M825" s="86"/>
      <c r="N825" s="86"/>
    </row>
    <row r="826" spans="9:14" ht="15.75" customHeight="1">
      <c r="I826" s="86"/>
      <c r="J826" s="86"/>
      <c r="K826" s="86"/>
      <c r="M826" s="86"/>
      <c r="N826" s="86"/>
    </row>
    <row r="827" spans="9:14" ht="15.75" customHeight="1">
      <c r="I827" s="86"/>
      <c r="J827" s="86"/>
      <c r="K827" s="86"/>
      <c r="M827" s="86"/>
      <c r="N827" s="86"/>
    </row>
    <row r="828" spans="9:14" ht="15.75" customHeight="1">
      <c r="I828" s="86"/>
      <c r="J828" s="86"/>
      <c r="K828" s="86"/>
      <c r="M828" s="86"/>
      <c r="N828" s="86"/>
    </row>
    <row r="829" spans="9:14" ht="15.75" customHeight="1">
      <c r="I829" s="86"/>
      <c r="J829" s="86"/>
      <c r="K829" s="86"/>
      <c r="M829" s="86"/>
      <c r="N829" s="86"/>
    </row>
    <row r="830" spans="9:14" ht="15.75" customHeight="1">
      <c r="I830" s="86"/>
      <c r="J830" s="86"/>
      <c r="K830" s="86"/>
      <c r="M830" s="86"/>
      <c r="N830" s="86"/>
    </row>
    <row r="831" spans="9:14" ht="15.75" customHeight="1">
      <c r="I831" s="86"/>
      <c r="J831" s="86"/>
      <c r="K831" s="86"/>
      <c r="M831" s="86"/>
      <c r="N831" s="86"/>
    </row>
    <row r="832" spans="9:14" ht="15.75" customHeight="1">
      <c r="I832" s="86"/>
      <c r="J832" s="86"/>
      <c r="K832" s="86"/>
      <c r="M832" s="86"/>
      <c r="N832" s="86"/>
    </row>
    <row r="833" spans="9:14" ht="15.75" customHeight="1">
      <c r="I833" s="86"/>
      <c r="J833" s="86"/>
      <c r="K833" s="86"/>
      <c r="M833" s="86"/>
      <c r="N833" s="86"/>
    </row>
    <row r="834" spans="9:14" ht="15.75" customHeight="1">
      <c r="I834" s="86"/>
      <c r="J834" s="86"/>
      <c r="K834" s="86"/>
      <c r="M834" s="86"/>
      <c r="N834" s="86"/>
    </row>
    <row r="835" spans="9:14" ht="15.75" customHeight="1">
      <c r="I835" s="86"/>
      <c r="J835" s="86"/>
      <c r="K835" s="86"/>
      <c r="M835" s="86"/>
      <c r="N835" s="86"/>
    </row>
    <row r="836" spans="9:14" ht="15.75" customHeight="1">
      <c r="I836" s="86"/>
      <c r="J836" s="86"/>
      <c r="K836" s="86"/>
      <c r="M836" s="86"/>
      <c r="N836" s="86"/>
    </row>
    <row r="837" spans="9:14" ht="15.75" customHeight="1">
      <c r="I837" s="86"/>
      <c r="J837" s="86"/>
      <c r="K837" s="86"/>
      <c r="M837" s="86"/>
      <c r="N837" s="86"/>
    </row>
    <row r="838" spans="9:14" ht="15.75" customHeight="1">
      <c r="I838" s="86"/>
      <c r="J838" s="86"/>
      <c r="K838" s="86"/>
      <c r="M838" s="86"/>
      <c r="N838" s="86"/>
    </row>
    <row r="839" spans="9:14" ht="15.75" customHeight="1">
      <c r="I839" s="86"/>
      <c r="J839" s="86"/>
      <c r="K839" s="86"/>
      <c r="M839" s="86"/>
      <c r="N839" s="86"/>
    </row>
    <row r="840" spans="9:14" ht="15.75" customHeight="1">
      <c r="I840" s="86"/>
      <c r="J840" s="86"/>
      <c r="K840" s="86"/>
      <c r="M840" s="86"/>
      <c r="N840" s="86"/>
    </row>
    <row r="841" spans="9:14" ht="15.75" customHeight="1">
      <c r="I841" s="86"/>
      <c r="J841" s="86"/>
      <c r="K841" s="86"/>
      <c r="M841" s="86"/>
      <c r="N841" s="86"/>
    </row>
    <row r="842" spans="9:14" ht="15.75" customHeight="1">
      <c r="I842" s="86"/>
      <c r="J842" s="86"/>
      <c r="K842" s="86"/>
      <c r="M842" s="86"/>
      <c r="N842" s="86"/>
    </row>
    <row r="843" spans="9:14" ht="15.75" customHeight="1">
      <c r="I843" s="86"/>
      <c r="J843" s="86"/>
      <c r="K843" s="86"/>
      <c r="M843" s="86"/>
      <c r="N843" s="86"/>
    </row>
    <row r="844" spans="9:14" ht="15.75" customHeight="1">
      <c r="I844" s="86"/>
      <c r="J844" s="86"/>
      <c r="K844" s="86"/>
      <c r="M844" s="86"/>
      <c r="N844" s="86"/>
    </row>
    <row r="845" spans="9:14" ht="15.75" customHeight="1">
      <c r="I845" s="86"/>
      <c r="J845" s="86"/>
      <c r="K845" s="86"/>
      <c r="M845" s="86"/>
      <c r="N845" s="86"/>
    </row>
    <row r="846" spans="9:14" ht="15.75" customHeight="1">
      <c r="I846" s="86"/>
      <c r="J846" s="86"/>
      <c r="K846" s="86"/>
      <c r="M846" s="86"/>
      <c r="N846" s="86"/>
    </row>
    <row r="847" spans="9:14" ht="15.75" customHeight="1">
      <c r="I847" s="86"/>
      <c r="J847" s="86"/>
      <c r="K847" s="86"/>
      <c r="M847" s="86"/>
      <c r="N847" s="86"/>
    </row>
    <row r="848" spans="9:14" ht="15.75" customHeight="1">
      <c r="I848" s="86"/>
      <c r="J848" s="86"/>
      <c r="K848" s="86"/>
      <c r="M848" s="86"/>
      <c r="N848" s="86"/>
    </row>
    <row r="849" spans="9:14" ht="15.75" customHeight="1">
      <c r="I849" s="86"/>
      <c r="J849" s="86"/>
      <c r="K849" s="86"/>
      <c r="M849" s="86"/>
      <c r="N849" s="86"/>
    </row>
    <row r="850" spans="9:14" ht="15.75" customHeight="1">
      <c r="I850" s="86"/>
      <c r="J850" s="86"/>
      <c r="K850" s="86"/>
      <c r="M850" s="86"/>
      <c r="N850" s="86"/>
    </row>
    <row r="851" spans="9:14" ht="15.75" customHeight="1">
      <c r="I851" s="86"/>
      <c r="J851" s="86"/>
      <c r="K851" s="86"/>
      <c r="M851" s="86"/>
      <c r="N851" s="86"/>
    </row>
    <row r="852" spans="9:14" ht="15.75" customHeight="1">
      <c r="I852" s="86"/>
      <c r="J852" s="86"/>
      <c r="K852" s="86"/>
      <c r="M852" s="86"/>
      <c r="N852" s="86"/>
    </row>
    <row r="853" spans="9:14" ht="15.75" customHeight="1">
      <c r="I853" s="86"/>
      <c r="J853" s="86"/>
      <c r="K853" s="86"/>
      <c r="M853" s="86"/>
      <c r="N853" s="86"/>
    </row>
    <row r="854" spans="9:14" ht="15.75" customHeight="1">
      <c r="I854" s="86"/>
      <c r="J854" s="86"/>
      <c r="K854" s="86"/>
      <c r="M854" s="86"/>
      <c r="N854" s="86"/>
    </row>
    <row r="855" spans="9:14" ht="15.75" customHeight="1">
      <c r="I855" s="86"/>
      <c r="J855" s="86"/>
      <c r="K855" s="86"/>
      <c r="M855" s="86"/>
      <c r="N855" s="86"/>
    </row>
    <row r="856" spans="9:14" ht="15.75" customHeight="1">
      <c r="I856" s="86"/>
      <c r="J856" s="86"/>
      <c r="K856" s="86"/>
      <c r="M856" s="86"/>
      <c r="N856" s="86"/>
    </row>
    <row r="857" spans="9:14" ht="15.75" customHeight="1">
      <c r="I857" s="86"/>
      <c r="J857" s="86"/>
      <c r="K857" s="86"/>
      <c r="M857" s="86"/>
      <c r="N857" s="86"/>
    </row>
    <row r="858" spans="9:14" ht="15.75" customHeight="1">
      <c r="I858" s="86"/>
      <c r="J858" s="86"/>
      <c r="K858" s="86"/>
      <c r="M858" s="86"/>
      <c r="N858" s="86"/>
    </row>
    <row r="859" spans="9:14" ht="15.75" customHeight="1">
      <c r="I859" s="86"/>
      <c r="J859" s="86"/>
      <c r="K859" s="86"/>
      <c r="M859" s="86"/>
      <c r="N859" s="86"/>
    </row>
    <row r="860" spans="9:14" ht="15.75" customHeight="1">
      <c r="I860" s="86"/>
      <c r="J860" s="86"/>
      <c r="K860" s="86"/>
      <c r="M860" s="86"/>
      <c r="N860" s="86"/>
    </row>
    <row r="861" spans="9:14" ht="15.75" customHeight="1">
      <c r="I861" s="86"/>
      <c r="J861" s="86"/>
      <c r="K861" s="86"/>
      <c r="M861" s="86"/>
      <c r="N861" s="86"/>
    </row>
    <row r="862" spans="9:14" ht="15.75" customHeight="1">
      <c r="I862" s="86"/>
      <c r="J862" s="86"/>
      <c r="K862" s="86"/>
      <c r="M862" s="86"/>
      <c r="N862" s="86"/>
    </row>
    <row r="863" spans="9:14" ht="15.75" customHeight="1">
      <c r="I863" s="86"/>
      <c r="J863" s="86"/>
      <c r="K863" s="86"/>
      <c r="M863" s="86"/>
      <c r="N863" s="86"/>
    </row>
    <row r="864" spans="9:14" ht="15.75" customHeight="1">
      <c r="I864" s="86"/>
      <c r="J864" s="86"/>
      <c r="K864" s="86"/>
      <c r="M864" s="86"/>
      <c r="N864" s="86"/>
    </row>
    <row r="865" spans="9:14" ht="15.75" customHeight="1">
      <c r="I865" s="86"/>
      <c r="J865" s="86"/>
      <c r="K865" s="86"/>
      <c r="M865" s="86"/>
      <c r="N865" s="86"/>
    </row>
    <row r="866" spans="9:14" ht="15.75" customHeight="1">
      <c r="I866" s="86"/>
      <c r="J866" s="86"/>
      <c r="K866" s="86"/>
      <c r="M866" s="86"/>
      <c r="N866" s="86"/>
    </row>
    <row r="867" spans="9:14" ht="15.75" customHeight="1">
      <c r="I867" s="86"/>
      <c r="J867" s="86"/>
      <c r="K867" s="86"/>
      <c r="M867" s="86"/>
      <c r="N867" s="86"/>
    </row>
    <row r="868" spans="9:14" ht="15.75" customHeight="1">
      <c r="I868" s="86"/>
      <c r="J868" s="86"/>
      <c r="K868" s="86"/>
      <c r="M868" s="86"/>
      <c r="N868" s="86"/>
    </row>
    <row r="869" spans="9:14" ht="15.75" customHeight="1">
      <c r="I869" s="86"/>
      <c r="J869" s="86"/>
      <c r="K869" s="86"/>
      <c r="M869" s="86"/>
      <c r="N869" s="86"/>
    </row>
    <row r="870" spans="9:14" ht="15.75" customHeight="1">
      <c r="I870" s="86"/>
      <c r="J870" s="86"/>
      <c r="K870" s="86"/>
      <c r="M870" s="86"/>
      <c r="N870" s="86"/>
    </row>
    <row r="871" spans="9:14" ht="15.75" customHeight="1">
      <c r="I871" s="86"/>
      <c r="J871" s="86"/>
      <c r="K871" s="86"/>
      <c r="M871" s="86"/>
      <c r="N871" s="86"/>
    </row>
    <row r="872" spans="9:14" ht="15.75" customHeight="1">
      <c r="I872" s="86"/>
      <c r="J872" s="86"/>
      <c r="K872" s="86"/>
      <c r="M872" s="86"/>
      <c r="N872" s="86"/>
    </row>
    <row r="873" spans="9:14" ht="15.75" customHeight="1">
      <c r="I873" s="86"/>
      <c r="J873" s="86"/>
      <c r="K873" s="86"/>
      <c r="M873" s="86"/>
      <c r="N873" s="86"/>
    </row>
    <row r="874" spans="9:14" ht="15.75" customHeight="1">
      <c r="I874" s="86"/>
      <c r="J874" s="86"/>
      <c r="K874" s="86"/>
      <c r="M874" s="86"/>
      <c r="N874" s="86"/>
    </row>
    <row r="875" spans="9:14" ht="15.75" customHeight="1">
      <c r="I875" s="86"/>
      <c r="J875" s="86"/>
      <c r="K875" s="86"/>
      <c r="M875" s="86"/>
      <c r="N875" s="86"/>
    </row>
    <row r="876" spans="9:14" ht="15.75" customHeight="1">
      <c r="I876" s="86"/>
      <c r="J876" s="86"/>
      <c r="K876" s="86"/>
      <c r="M876" s="86"/>
      <c r="N876" s="86"/>
    </row>
    <row r="877" spans="9:14" ht="15.75" customHeight="1">
      <c r="I877" s="86"/>
      <c r="J877" s="86"/>
      <c r="K877" s="86"/>
      <c r="M877" s="86"/>
      <c r="N877" s="86"/>
    </row>
    <row r="878" spans="9:14" ht="15.75" customHeight="1">
      <c r="I878" s="86"/>
      <c r="J878" s="86"/>
      <c r="K878" s="86"/>
      <c r="M878" s="86"/>
      <c r="N878" s="86"/>
    </row>
    <row r="879" spans="9:14" ht="15.75" customHeight="1">
      <c r="I879" s="86"/>
      <c r="J879" s="86"/>
      <c r="K879" s="86"/>
      <c r="M879" s="86"/>
      <c r="N879" s="86"/>
    </row>
    <row r="880" spans="9:14" ht="15.75" customHeight="1">
      <c r="I880" s="86"/>
      <c r="J880" s="86"/>
      <c r="K880" s="86"/>
      <c r="M880" s="86"/>
      <c r="N880" s="86"/>
    </row>
    <row r="881" spans="9:14" ht="15.75" customHeight="1">
      <c r="I881" s="86"/>
      <c r="J881" s="86"/>
      <c r="K881" s="86"/>
      <c r="M881" s="86"/>
      <c r="N881" s="86"/>
    </row>
    <row r="882" spans="9:14" ht="15.75" customHeight="1">
      <c r="I882" s="86"/>
      <c r="J882" s="86"/>
      <c r="K882" s="86"/>
      <c r="M882" s="86"/>
      <c r="N882" s="86"/>
    </row>
    <row r="883" spans="9:14" ht="15.75" customHeight="1">
      <c r="I883" s="86"/>
      <c r="J883" s="86"/>
      <c r="K883" s="86"/>
      <c r="M883" s="86"/>
      <c r="N883" s="86"/>
    </row>
    <row r="884" spans="9:14" ht="15.75" customHeight="1">
      <c r="I884" s="86"/>
      <c r="J884" s="86"/>
      <c r="K884" s="86"/>
      <c r="M884" s="86"/>
      <c r="N884" s="86"/>
    </row>
    <row r="885" spans="9:14" ht="15.75" customHeight="1">
      <c r="I885" s="86"/>
      <c r="J885" s="86"/>
      <c r="K885" s="86"/>
      <c r="M885" s="86"/>
      <c r="N885" s="86"/>
    </row>
    <row r="886" spans="9:14" ht="15.75" customHeight="1">
      <c r="I886" s="86"/>
      <c r="J886" s="86"/>
      <c r="K886" s="86"/>
      <c r="M886" s="86"/>
      <c r="N886" s="86"/>
    </row>
    <row r="887" spans="9:14" ht="15.75" customHeight="1">
      <c r="I887" s="86"/>
      <c r="J887" s="86"/>
      <c r="K887" s="86"/>
      <c r="M887" s="86"/>
      <c r="N887" s="86"/>
    </row>
    <row r="888" spans="9:14" ht="15.75" customHeight="1">
      <c r="I888" s="86"/>
      <c r="J888" s="86"/>
      <c r="K888" s="86"/>
      <c r="M888" s="86"/>
      <c r="N888" s="86"/>
    </row>
    <row r="889" spans="9:14" ht="15.75" customHeight="1">
      <c r="I889" s="86"/>
      <c r="J889" s="86"/>
      <c r="K889" s="86"/>
      <c r="M889" s="86"/>
      <c r="N889" s="86"/>
    </row>
    <row r="890" spans="9:14" ht="15.75" customHeight="1">
      <c r="I890" s="86"/>
      <c r="J890" s="86"/>
      <c r="K890" s="86"/>
      <c r="M890" s="86"/>
      <c r="N890" s="86"/>
    </row>
    <row r="891" spans="9:14" ht="15.75" customHeight="1">
      <c r="I891" s="86"/>
      <c r="J891" s="86"/>
      <c r="K891" s="86"/>
      <c r="M891" s="86"/>
      <c r="N891" s="86"/>
    </row>
    <row r="892" spans="9:14" ht="15.75" customHeight="1">
      <c r="I892" s="86"/>
      <c r="J892" s="86"/>
      <c r="K892" s="86"/>
      <c r="M892" s="86"/>
      <c r="N892" s="86"/>
    </row>
    <row r="893" spans="9:14" ht="15.75" customHeight="1">
      <c r="I893" s="86"/>
      <c r="J893" s="86"/>
      <c r="K893" s="86"/>
      <c r="M893" s="86"/>
      <c r="N893" s="86"/>
    </row>
    <row r="894" spans="9:14" ht="15.75" customHeight="1">
      <c r="I894" s="86"/>
      <c r="J894" s="86"/>
      <c r="K894" s="86"/>
      <c r="M894" s="86"/>
      <c r="N894" s="86"/>
    </row>
    <row r="895" spans="9:14" ht="15.75" customHeight="1">
      <c r="I895" s="86"/>
      <c r="J895" s="86"/>
      <c r="K895" s="86"/>
      <c r="M895" s="86"/>
      <c r="N895" s="86"/>
    </row>
    <row r="896" spans="9:14" ht="15.75" customHeight="1">
      <c r="I896" s="86"/>
      <c r="J896" s="86"/>
      <c r="K896" s="86"/>
      <c r="M896" s="86"/>
      <c r="N896" s="86"/>
    </row>
    <row r="897" spans="9:14" ht="15.75" customHeight="1">
      <c r="I897" s="86"/>
      <c r="J897" s="86"/>
      <c r="K897" s="86"/>
      <c r="M897" s="86"/>
      <c r="N897" s="86"/>
    </row>
    <row r="898" spans="9:14" ht="15.75" customHeight="1">
      <c r="I898" s="86"/>
      <c r="J898" s="86"/>
      <c r="K898" s="86"/>
      <c r="M898" s="86"/>
      <c r="N898" s="86"/>
    </row>
    <row r="899" spans="9:14" ht="15.75" customHeight="1">
      <c r="I899" s="86"/>
      <c r="J899" s="86"/>
      <c r="K899" s="86"/>
      <c r="M899" s="86"/>
      <c r="N899" s="86"/>
    </row>
    <row r="900" spans="9:14" ht="15.75" customHeight="1">
      <c r="I900" s="86"/>
      <c r="J900" s="86"/>
      <c r="K900" s="86"/>
      <c r="M900" s="86"/>
      <c r="N900" s="86"/>
    </row>
    <row r="901" spans="9:14" ht="15.75" customHeight="1">
      <c r="I901" s="86"/>
      <c r="J901" s="86"/>
      <c r="K901" s="86"/>
      <c r="M901" s="86"/>
      <c r="N901" s="86"/>
    </row>
    <row r="902" spans="9:14" ht="15.75" customHeight="1">
      <c r="I902" s="86"/>
      <c r="J902" s="86"/>
      <c r="K902" s="86"/>
      <c r="M902" s="86"/>
      <c r="N902" s="86"/>
    </row>
    <row r="903" spans="9:14" ht="15.75" customHeight="1">
      <c r="I903" s="86"/>
      <c r="J903" s="86"/>
      <c r="K903" s="86"/>
      <c r="M903" s="86"/>
      <c r="N903" s="86"/>
    </row>
    <row r="904" spans="9:14" ht="15.75" customHeight="1">
      <c r="I904" s="86"/>
      <c r="J904" s="86"/>
      <c r="K904" s="86"/>
      <c r="M904" s="86"/>
      <c r="N904" s="86"/>
    </row>
    <row r="905" spans="9:14" ht="15.75" customHeight="1">
      <c r="I905" s="86"/>
      <c r="J905" s="86"/>
      <c r="K905" s="86"/>
      <c r="M905" s="86"/>
      <c r="N905" s="86"/>
    </row>
    <row r="906" spans="9:14" ht="15.75" customHeight="1">
      <c r="I906" s="86"/>
      <c r="J906" s="86"/>
      <c r="K906" s="86"/>
      <c r="M906" s="86"/>
      <c r="N906" s="86"/>
    </row>
    <row r="907" spans="9:14" ht="15.75" customHeight="1">
      <c r="I907" s="86"/>
      <c r="J907" s="86"/>
      <c r="K907" s="86"/>
      <c r="M907" s="86"/>
      <c r="N907" s="86"/>
    </row>
    <row r="908" spans="9:14" ht="15.75" customHeight="1">
      <c r="I908" s="86"/>
      <c r="J908" s="86"/>
      <c r="K908" s="86"/>
      <c r="M908" s="86"/>
      <c r="N908" s="86"/>
    </row>
    <row r="909" spans="9:14" ht="15.75" customHeight="1">
      <c r="I909" s="86"/>
      <c r="J909" s="86"/>
      <c r="K909" s="86"/>
      <c r="M909" s="86"/>
      <c r="N909" s="86"/>
    </row>
    <row r="910" spans="9:14" ht="15.75" customHeight="1">
      <c r="I910" s="86"/>
      <c r="J910" s="86"/>
      <c r="K910" s="86"/>
      <c r="M910" s="86"/>
      <c r="N910" s="86"/>
    </row>
    <row r="911" spans="9:14" ht="15.75" customHeight="1">
      <c r="I911" s="86"/>
      <c r="J911" s="86"/>
      <c r="K911" s="86"/>
      <c r="M911" s="86"/>
      <c r="N911" s="86"/>
    </row>
    <row r="912" spans="9:14" ht="15.75" customHeight="1">
      <c r="I912" s="86"/>
      <c r="J912" s="86"/>
      <c r="K912" s="86"/>
      <c r="M912" s="86"/>
      <c r="N912" s="86"/>
    </row>
    <row r="913" spans="9:14" ht="15.75" customHeight="1">
      <c r="I913" s="86"/>
      <c r="J913" s="86"/>
      <c r="K913" s="86"/>
      <c r="M913" s="86"/>
      <c r="N913" s="86"/>
    </row>
    <row r="914" spans="9:14" ht="15.75" customHeight="1">
      <c r="I914" s="86"/>
      <c r="J914" s="86"/>
      <c r="K914" s="86"/>
      <c r="M914" s="86"/>
      <c r="N914" s="86"/>
    </row>
    <row r="915" spans="9:14" ht="15.75" customHeight="1">
      <c r="I915" s="86"/>
      <c r="J915" s="86"/>
      <c r="K915" s="86"/>
      <c r="M915" s="86"/>
      <c r="N915" s="86"/>
    </row>
    <row r="916" spans="9:14" ht="15.75" customHeight="1">
      <c r="I916" s="86"/>
      <c r="J916" s="86"/>
      <c r="K916" s="86"/>
      <c r="M916" s="86"/>
      <c r="N916" s="86"/>
    </row>
    <row r="917" spans="9:14" ht="15.75" customHeight="1">
      <c r="I917" s="86"/>
      <c r="J917" s="86"/>
      <c r="K917" s="86"/>
      <c r="M917" s="86"/>
      <c r="N917" s="86"/>
    </row>
    <row r="918" spans="9:14" ht="15.75" customHeight="1">
      <c r="I918" s="86"/>
      <c r="J918" s="86"/>
      <c r="K918" s="86"/>
      <c r="M918" s="86"/>
      <c r="N918" s="86"/>
    </row>
    <row r="919" spans="9:14" ht="15.75" customHeight="1">
      <c r="I919" s="86"/>
      <c r="J919" s="86"/>
      <c r="K919" s="86"/>
      <c r="M919" s="86"/>
      <c r="N919" s="86"/>
    </row>
    <row r="920" spans="9:14" ht="15.75" customHeight="1">
      <c r="I920" s="86"/>
      <c r="J920" s="86"/>
      <c r="K920" s="86"/>
      <c r="M920" s="86"/>
      <c r="N920" s="86"/>
    </row>
    <row r="921" spans="9:14" ht="15.75" customHeight="1">
      <c r="I921" s="86"/>
      <c r="J921" s="86"/>
      <c r="K921" s="86"/>
      <c r="M921" s="86"/>
      <c r="N921" s="86"/>
    </row>
    <row r="922" spans="9:14" ht="15.75" customHeight="1">
      <c r="I922" s="86"/>
      <c r="J922" s="86"/>
      <c r="K922" s="86"/>
      <c r="M922" s="86"/>
      <c r="N922" s="86"/>
    </row>
    <row r="923" spans="9:14" ht="15.75" customHeight="1">
      <c r="I923" s="86"/>
      <c r="J923" s="86"/>
      <c r="K923" s="86"/>
      <c r="M923" s="86"/>
      <c r="N923" s="86"/>
    </row>
    <row r="924" spans="9:14" ht="15.75" customHeight="1">
      <c r="I924" s="86"/>
      <c r="J924" s="86"/>
      <c r="K924" s="86"/>
      <c r="M924" s="86"/>
      <c r="N924" s="86"/>
    </row>
    <row r="925" spans="9:14" ht="15.75" customHeight="1">
      <c r="I925" s="86"/>
      <c r="J925" s="86"/>
      <c r="K925" s="86"/>
      <c r="M925" s="86"/>
      <c r="N925" s="86"/>
    </row>
    <row r="926" spans="9:14" ht="15.75" customHeight="1">
      <c r="I926" s="86"/>
      <c r="J926" s="86"/>
      <c r="K926" s="86"/>
      <c r="M926" s="86"/>
      <c r="N926" s="86"/>
    </row>
    <row r="927" spans="9:14" ht="15.75" customHeight="1">
      <c r="I927" s="86"/>
      <c r="J927" s="86"/>
      <c r="K927" s="86"/>
      <c r="M927" s="86"/>
      <c r="N927" s="86"/>
    </row>
    <row r="928" spans="9:14" ht="15.75" customHeight="1">
      <c r="I928" s="86"/>
      <c r="J928" s="86"/>
      <c r="K928" s="86"/>
      <c r="M928" s="86"/>
      <c r="N928" s="86"/>
    </row>
    <row r="929" spans="9:14" ht="15.75" customHeight="1">
      <c r="I929" s="86"/>
      <c r="J929" s="86"/>
      <c r="K929" s="86"/>
      <c r="M929" s="86"/>
      <c r="N929" s="86"/>
    </row>
    <row r="930" spans="9:14" ht="15.75" customHeight="1">
      <c r="I930" s="86"/>
      <c r="J930" s="86"/>
      <c r="K930" s="86"/>
      <c r="M930" s="86"/>
      <c r="N930" s="86"/>
    </row>
    <row r="931" spans="9:14" ht="15.75" customHeight="1">
      <c r="I931" s="86"/>
      <c r="J931" s="86"/>
      <c r="K931" s="86"/>
      <c r="M931" s="86"/>
      <c r="N931" s="86"/>
    </row>
    <row r="932" spans="9:14" ht="15.75" customHeight="1">
      <c r="I932" s="86"/>
      <c r="J932" s="86"/>
      <c r="K932" s="86"/>
      <c r="M932" s="86"/>
      <c r="N932" s="86"/>
    </row>
    <row r="933" spans="9:14" ht="15.75" customHeight="1">
      <c r="I933" s="86"/>
      <c r="J933" s="86"/>
      <c r="K933" s="86"/>
      <c r="M933" s="86"/>
      <c r="N933" s="86"/>
    </row>
    <row r="934" spans="9:14" ht="15.75" customHeight="1">
      <c r="I934" s="86"/>
      <c r="J934" s="86"/>
      <c r="K934" s="86"/>
      <c r="M934" s="86"/>
      <c r="N934" s="86"/>
    </row>
    <row r="935" spans="9:14" ht="15.75" customHeight="1">
      <c r="I935" s="86"/>
      <c r="J935" s="86"/>
      <c r="K935" s="86"/>
      <c r="M935" s="86"/>
      <c r="N935" s="86"/>
    </row>
    <row r="936" spans="9:14" ht="15.75" customHeight="1">
      <c r="I936" s="86"/>
      <c r="J936" s="86"/>
      <c r="K936" s="86"/>
      <c r="M936" s="86"/>
      <c r="N936" s="86"/>
    </row>
    <row r="937" spans="9:14" ht="15.75" customHeight="1">
      <c r="I937" s="86"/>
      <c r="J937" s="86"/>
      <c r="K937" s="86"/>
      <c r="M937" s="86"/>
      <c r="N937" s="86"/>
    </row>
    <row r="938" spans="9:14" ht="15.75" customHeight="1">
      <c r="I938" s="86"/>
      <c r="J938" s="86"/>
      <c r="K938" s="86"/>
      <c r="M938" s="86"/>
      <c r="N938" s="86"/>
    </row>
    <row r="939" spans="9:14" ht="15.75" customHeight="1">
      <c r="I939" s="86"/>
      <c r="J939" s="86"/>
      <c r="K939" s="86"/>
      <c r="M939" s="86"/>
      <c r="N939" s="86"/>
    </row>
    <row r="940" spans="9:14" ht="15.75" customHeight="1">
      <c r="I940" s="86"/>
      <c r="J940" s="86"/>
      <c r="K940" s="86"/>
      <c r="M940" s="86"/>
      <c r="N940" s="86"/>
    </row>
    <row r="941" spans="9:14" ht="15.75" customHeight="1">
      <c r="I941" s="86"/>
      <c r="J941" s="86"/>
      <c r="K941" s="86"/>
      <c r="M941" s="86"/>
      <c r="N941" s="86"/>
    </row>
    <row r="942" spans="9:14" ht="15.75" customHeight="1">
      <c r="I942" s="86"/>
      <c r="J942" s="86"/>
      <c r="K942" s="86"/>
      <c r="M942" s="86"/>
      <c r="N942" s="86"/>
    </row>
    <row r="943" spans="9:14" ht="15.75" customHeight="1">
      <c r="I943" s="86"/>
      <c r="J943" s="86"/>
      <c r="K943" s="86"/>
      <c r="M943" s="86"/>
      <c r="N943" s="86"/>
    </row>
    <row r="944" spans="9:14" ht="15.75" customHeight="1">
      <c r="I944" s="86"/>
      <c r="J944" s="86"/>
      <c r="K944" s="86"/>
      <c r="M944" s="86"/>
      <c r="N944" s="86"/>
    </row>
    <row r="945" spans="9:14" ht="15.75" customHeight="1">
      <c r="I945" s="86"/>
      <c r="J945" s="86"/>
      <c r="K945" s="86"/>
      <c r="M945" s="86"/>
      <c r="N945" s="86"/>
    </row>
    <row r="946" spans="9:14" ht="15.75" customHeight="1">
      <c r="I946" s="86"/>
      <c r="J946" s="86"/>
      <c r="K946" s="86"/>
      <c r="M946" s="86"/>
      <c r="N946" s="86"/>
    </row>
    <row r="947" spans="9:14" ht="15.75" customHeight="1">
      <c r="I947" s="86"/>
      <c r="J947" s="86"/>
      <c r="K947" s="86"/>
      <c r="M947" s="86"/>
      <c r="N947" s="86"/>
    </row>
    <row r="948" spans="9:14" ht="15.75" customHeight="1">
      <c r="I948" s="86"/>
      <c r="J948" s="86"/>
      <c r="K948" s="86"/>
      <c r="M948" s="86"/>
      <c r="N948" s="86"/>
    </row>
    <row r="949" spans="9:14" ht="15.75" customHeight="1">
      <c r="I949" s="86"/>
      <c r="J949" s="86"/>
      <c r="K949" s="86"/>
      <c r="M949" s="86"/>
      <c r="N949" s="86"/>
    </row>
    <row r="950" spans="9:14" ht="15.75" customHeight="1">
      <c r="I950" s="86"/>
      <c r="J950" s="86"/>
      <c r="K950" s="86"/>
      <c r="M950" s="86"/>
      <c r="N950" s="86"/>
    </row>
    <row r="951" spans="9:14" ht="15.75" customHeight="1">
      <c r="I951" s="86"/>
      <c r="J951" s="86"/>
      <c r="K951" s="86"/>
      <c r="M951" s="86"/>
      <c r="N951" s="86"/>
    </row>
    <row r="952" spans="9:14" ht="15.75" customHeight="1">
      <c r="I952" s="86"/>
      <c r="J952" s="86"/>
      <c r="K952" s="86"/>
      <c r="M952" s="86"/>
      <c r="N952" s="86"/>
    </row>
    <row r="953" spans="9:14" ht="15.75" customHeight="1">
      <c r="I953" s="86"/>
      <c r="J953" s="86"/>
      <c r="K953" s="86"/>
      <c r="M953" s="86"/>
      <c r="N953" s="86"/>
    </row>
    <row r="954" spans="9:14" ht="15.75" customHeight="1">
      <c r="I954" s="86"/>
      <c r="J954" s="86"/>
      <c r="K954" s="86"/>
      <c r="M954" s="86"/>
      <c r="N954" s="86"/>
    </row>
    <row r="955" spans="9:14" ht="15.75" customHeight="1">
      <c r="I955" s="86"/>
      <c r="J955" s="86"/>
      <c r="K955" s="86"/>
      <c r="M955" s="86"/>
      <c r="N955" s="86"/>
    </row>
    <row r="956" spans="9:14" ht="15.75" customHeight="1">
      <c r="I956" s="86"/>
      <c r="J956" s="86"/>
      <c r="K956" s="86"/>
      <c r="M956" s="86"/>
      <c r="N956" s="86"/>
    </row>
    <row r="957" spans="9:14" ht="15.75" customHeight="1">
      <c r="I957" s="86"/>
      <c r="J957" s="86"/>
      <c r="K957" s="86"/>
      <c r="M957" s="86"/>
      <c r="N957" s="86"/>
    </row>
    <row r="958" spans="9:14" ht="15.75" customHeight="1">
      <c r="I958" s="86"/>
      <c r="J958" s="86"/>
      <c r="K958" s="86"/>
      <c r="M958" s="86"/>
      <c r="N958" s="86"/>
    </row>
    <row r="959" spans="9:14" ht="15.75" customHeight="1">
      <c r="I959" s="86"/>
      <c r="J959" s="86"/>
      <c r="K959" s="86"/>
      <c r="M959" s="86"/>
      <c r="N959" s="86"/>
    </row>
    <row r="960" spans="9:14" ht="15.75" customHeight="1">
      <c r="I960" s="86"/>
      <c r="J960" s="86"/>
      <c r="K960" s="86"/>
      <c r="M960" s="86"/>
      <c r="N960" s="86"/>
    </row>
    <row r="961" spans="9:14" ht="15.75" customHeight="1">
      <c r="I961" s="86"/>
      <c r="J961" s="86"/>
      <c r="K961" s="86"/>
      <c r="M961" s="86"/>
      <c r="N961" s="86"/>
    </row>
    <row r="962" spans="9:14" ht="15.75" customHeight="1">
      <c r="I962" s="86"/>
      <c r="J962" s="86"/>
      <c r="K962" s="86"/>
      <c r="M962" s="86"/>
      <c r="N962" s="86"/>
    </row>
    <row r="963" spans="9:14" ht="15.75" customHeight="1">
      <c r="I963" s="86"/>
      <c r="J963" s="86"/>
      <c r="K963" s="86"/>
      <c r="M963" s="86"/>
      <c r="N963" s="86"/>
    </row>
    <row r="964" spans="9:14" ht="15.75" customHeight="1">
      <c r="I964" s="86"/>
      <c r="J964" s="86"/>
      <c r="K964" s="86"/>
      <c r="M964" s="86"/>
      <c r="N964" s="86"/>
    </row>
    <row r="965" spans="9:14" ht="15.75" customHeight="1">
      <c r="I965" s="86"/>
      <c r="J965" s="86"/>
      <c r="K965" s="86"/>
      <c r="M965" s="86"/>
      <c r="N965" s="86"/>
    </row>
    <row r="966" spans="9:14" ht="15.75" customHeight="1">
      <c r="I966" s="86"/>
      <c r="J966" s="86"/>
      <c r="K966" s="86"/>
      <c r="M966" s="86"/>
      <c r="N966" s="86"/>
    </row>
    <row r="967" spans="9:14" ht="15.75" customHeight="1">
      <c r="I967" s="86"/>
      <c r="J967" s="86"/>
      <c r="K967" s="86"/>
      <c r="M967" s="86"/>
      <c r="N967" s="86"/>
    </row>
    <row r="968" spans="9:14" ht="15.75" customHeight="1">
      <c r="I968" s="86"/>
      <c r="J968" s="86"/>
      <c r="K968" s="86"/>
      <c r="M968" s="86"/>
      <c r="N968" s="86"/>
    </row>
    <row r="969" spans="9:14" ht="15.75" customHeight="1">
      <c r="I969" s="86"/>
      <c r="J969" s="86"/>
      <c r="K969" s="86"/>
      <c r="M969" s="86"/>
      <c r="N969" s="86"/>
    </row>
    <row r="970" spans="9:14" ht="15.75" customHeight="1">
      <c r="I970" s="86"/>
      <c r="J970" s="86"/>
      <c r="K970" s="86"/>
      <c r="M970" s="86"/>
      <c r="N970" s="86"/>
    </row>
    <row r="971" spans="9:14" ht="15.75" customHeight="1">
      <c r="I971" s="86"/>
      <c r="J971" s="86"/>
      <c r="K971" s="86"/>
      <c r="M971" s="86"/>
      <c r="N971" s="86"/>
    </row>
    <row r="972" spans="9:14" ht="15.75" customHeight="1">
      <c r="I972" s="86"/>
      <c r="J972" s="86"/>
      <c r="K972" s="86"/>
      <c r="M972" s="86"/>
      <c r="N972" s="86"/>
    </row>
    <row r="973" spans="9:14" ht="15.75" customHeight="1">
      <c r="I973" s="86"/>
      <c r="J973" s="86"/>
      <c r="K973" s="86"/>
      <c r="M973" s="86"/>
      <c r="N973" s="86"/>
    </row>
    <row r="974" spans="9:14" ht="15.75" customHeight="1">
      <c r="I974" s="86"/>
      <c r="J974" s="86"/>
      <c r="K974" s="86"/>
      <c r="M974" s="86"/>
      <c r="N974" s="86"/>
    </row>
    <row r="975" spans="9:14" ht="15.75" customHeight="1">
      <c r="I975" s="86"/>
      <c r="J975" s="86"/>
      <c r="K975" s="86"/>
      <c r="M975" s="86"/>
      <c r="N975" s="86"/>
    </row>
    <row r="976" spans="9:14" ht="15.75" customHeight="1">
      <c r="I976" s="86"/>
      <c r="J976" s="86"/>
      <c r="K976" s="86"/>
      <c r="M976" s="86"/>
      <c r="N976" s="86"/>
    </row>
    <row r="977" spans="9:14" ht="15.75" customHeight="1">
      <c r="I977" s="86"/>
      <c r="J977" s="86"/>
      <c r="K977" s="86"/>
      <c r="M977" s="86"/>
      <c r="N977" s="86"/>
    </row>
    <row r="978" spans="9:14" ht="15.75" customHeight="1">
      <c r="I978" s="86"/>
      <c r="J978" s="86"/>
      <c r="K978" s="86"/>
      <c r="M978" s="86"/>
      <c r="N978" s="86"/>
    </row>
    <row r="979" spans="9:14" ht="15.75" customHeight="1">
      <c r="I979" s="86"/>
      <c r="J979" s="86"/>
      <c r="K979" s="86"/>
      <c r="M979" s="86"/>
      <c r="N979" s="86"/>
    </row>
    <row r="980" spans="9:14" ht="15.75" customHeight="1">
      <c r="I980" s="86"/>
      <c r="J980" s="86"/>
      <c r="K980" s="86"/>
      <c r="M980" s="86"/>
      <c r="N980" s="86"/>
    </row>
    <row r="981" spans="9:14" ht="15.75" customHeight="1">
      <c r="I981" s="86"/>
      <c r="J981" s="86"/>
      <c r="K981" s="86"/>
      <c r="M981" s="86"/>
      <c r="N981" s="86"/>
    </row>
    <row r="982" spans="9:14" ht="15.75" customHeight="1">
      <c r="I982" s="86"/>
      <c r="J982" s="86"/>
      <c r="K982" s="86"/>
      <c r="M982" s="86"/>
      <c r="N982" s="86"/>
    </row>
    <row r="983" spans="9:14" ht="15.75" customHeight="1">
      <c r="I983" s="86"/>
      <c r="J983" s="86"/>
      <c r="K983" s="86"/>
      <c r="M983" s="86"/>
      <c r="N983" s="86"/>
    </row>
    <row r="984" spans="9:14" ht="15.75" customHeight="1">
      <c r="I984" s="86"/>
      <c r="J984" s="86"/>
      <c r="K984" s="86"/>
      <c r="M984" s="86"/>
      <c r="N984" s="86"/>
    </row>
    <row r="985" spans="9:14" ht="15.75" customHeight="1">
      <c r="I985" s="86"/>
      <c r="J985" s="86"/>
      <c r="K985" s="86"/>
      <c r="M985" s="86"/>
      <c r="N985" s="86"/>
    </row>
    <row r="986" spans="9:14" ht="15.75" customHeight="1">
      <c r="I986" s="86"/>
      <c r="J986" s="86"/>
      <c r="K986" s="86"/>
      <c r="M986" s="86"/>
      <c r="N986" s="86"/>
    </row>
    <row r="987" spans="9:14" ht="15.75" customHeight="1">
      <c r="I987" s="86"/>
      <c r="J987" s="86"/>
      <c r="K987" s="86"/>
      <c r="M987" s="86"/>
      <c r="N987" s="86"/>
    </row>
    <row r="988" spans="9:14" ht="15.75" customHeight="1">
      <c r="I988" s="86"/>
      <c r="J988" s="86"/>
      <c r="K988" s="86"/>
      <c r="M988" s="86"/>
      <c r="N988" s="86"/>
    </row>
    <row r="989" spans="9:14" ht="15.75" customHeight="1">
      <c r="I989" s="86"/>
      <c r="J989" s="86"/>
      <c r="K989" s="86"/>
      <c r="M989" s="86"/>
      <c r="N989" s="86"/>
    </row>
    <row r="990" spans="9:14" ht="15.75" customHeight="1">
      <c r="I990" s="86"/>
      <c r="J990" s="86"/>
      <c r="K990" s="86"/>
      <c r="M990" s="86"/>
      <c r="N990" s="86"/>
    </row>
    <row r="991" spans="9:14" ht="15.75" customHeight="1">
      <c r="I991" s="86"/>
      <c r="J991" s="86"/>
      <c r="K991" s="86"/>
      <c r="M991" s="86"/>
      <c r="N991" s="86"/>
    </row>
    <row r="992" spans="9:14" ht="15.75" customHeight="1">
      <c r="I992" s="86"/>
      <c r="J992" s="86"/>
      <c r="K992" s="86"/>
      <c r="M992" s="86"/>
      <c r="N992" s="86"/>
    </row>
    <row r="993" spans="9:14" ht="15.75" customHeight="1">
      <c r="I993" s="86"/>
      <c r="J993" s="86"/>
      <c r="K993" s="86"/>
      <c r="M993" s="86"/>
      <c r="N993" s="86"/>
    </row>
    <row r="994" spans="9:14" ht="15.75" customHeight="1">
      <c r="I994" s="86"/>
      <c r="J994" s="86"/>
      <c r="K994" s="86"/>
      <c r="M994" s="86"/>
      <c r="N994" s="86"/>
    </row>
    <row r="995" spans="9:14" ht="15.75" customHeight="1">
      <c r="I995" s="86"/>
      <c r="J995" s="86"/>
      <c r="K995" s="86"/>
      <c r="M995" s="86"/>
      <c r="N995" s="86"/>
    </row>
    <row r="996" spans="9:14" ht="15.75" customHeight="1">
      <c r="I996" s="86"/>
      <c r="J996" s="86"/>
      <c r="K996" s="86"/>
      <c r="M996" s="86"/>
      <c r="N996" s="86"/>
    </row>
    <row r="997" spans="9:14" ht="15.75" customHeight="1">
      <c r="I997" s="86"/>
      <c r="J997" s="86"/>
      <c r="K997" s="86"/>
      <c r="M997" s="86"/>
      <c r="N997" s="86"/>
    </row>
    <row r="998" spans="9:14" ht="15.75" customHeight="1">
      <c r="I998" s="86"/>
      <c r="J998" s="86"/>
      <c r="K998" s="86"/>
      <c r="M998" s="86"/>
      <c r="N998" s="86"/>
    </row>
    <row r="999" spans="9:14" ht="15.75" customHeight="1">
      <c r="I999" s="86"/>
      <c r="J999" s="86"/>
      <c r="K999" s="86"/>
      <c r="M999" s="86"/>
      <c r="N999" s="86"/>
    </row>
    <row r="1000" spans="9:14" ht="15.75" customHeight="1">
      <c r="I1000" s="86"/>
      <c r="J1000" s="86"/>
      <c r="K1000" s="86"/>
      <c r="M1000" s="86"/>
      <c r="N1000" s="86"/>
    </row>
  </sheetData>
  <printOptions horizontalCentered="1"/>
  <pageMargins left="0.39370078740157483" right="0.39370078740157483" top="0.78740157480314965" bottom="0.59055118110236227" header="0" footer="0"/>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8D08D"/>
    <pageSetUpPr fitToPage="1"/>
  </sheetPr>
  <dimension ref="A1:R1000"/>
  <sheetViews>
    <sheetView showGridLines="0" zoomScaleNormal="100" workbookViewId="0"/>
  </sheetViews>
  <sheetFormatPr baseColWidth="10" defaultColWidth="14.44140625" defaultRowHeight="15" customHeight="1"/>
  <cols>
    <col min="1" max="1" width="2.5546875" customWidth="1"/>
    <col min="2" max="11" width="12.33203125" customWidth="1"/>
    <col min="12" max="12" width="53.5546875" customWidth="1"/>
    <col min="13" max="15" width="11.6640625" customWidth="1"/>
    <col min="16" max="17" width="10.5546875" customWidth="1"/>
    <col min="18" max="18" width="11.44140625" customWidth="1"/>
  </cols>
  <sheetData>
    <row r="1" spans="1:18" ht="12.75" customHeight="1">
      <c r="A1" s="1"/>
      <c r="B1" s="1" t="s">
        <v>0</v>
      </c>
      <c r="C1" s="1"/>
      <c r="D1" s="1"/>
      <c r="E1" s="1"/>
      <c r="F1" s="1"/>
      <c r="G1" s="1"/>
      <c r="H1" s="1"/>
      <c r="I1" s="1"/>
      <c r="J1" s="1"/>
      <c r="K1" s="1"/>
      <c r="L1" s="159"/>
      <c r="M1" s="1"/>
      <c r="N1" s="1"/>
      <c r="O1" s="1"/>
      <c r="P1" s="1"/>
      <c r="Q1" s="1"/>
      <c r="R1" s="1"/>
    </row>
    <row r="2" spans="1:18" ht="12.75" customHeight="1">
      <c r="A2" s="1"/>
      <c r="B2" s="2" t="s">
        <v>7</v>
      </c>
      <c r="C2" s="2" t="s">
        <v>8</v>
      </c>
      <c r="D2" s="2" t="s">
        <v>9</v>
      </c>
      <c r="E2" s="2" t="s">
        <v>10</v>
      </c>
      <c r="F2" s="127" t="s">
        <v>7</v>
      </c>
      <c r="G2" s="2" t="s">
        <v>8</v>
      </c>
      <c r="H2" s="2" t="s">
        <v>9</v>
      </c>
      <c r="I2" s="2" t="s">
        <v>10</v>
      </c>
      <c r="J2" s="127" t="s">
        <v>7</v>
      </c>
      <c r="K2" s="2" t="s">
        <v>8</v>
      </c>
      <c r="L2" s="160"/>
      <c r="M2" s="6" t="s">
        <v>11</v>
      </c>
      <c r="N2" s="6" t="s">
        <v>11</v>
      </c>
      <c r="O2" s="6" t="s">
        <v>12</v>
      </c>
      <c r="P2" s="6" t="s">
        <v>12</v>
      </c>
      <c r="Q2" s="6" t="s">
        <v>12</v>
      </c>
      <c r="R2" s="2"/>
    </row>
    <row r="3" spans="1:18" ht="12.75" customHeight="1">
      <c r="A3" s="93"/>
      <c r="B3" s="7">
        <v>2017</v>
      </c>
      <c r="C3" s="7">
        <v>2017</v>
      </c>
      <c r="D3" s="7">
        <v>2017</v>
      </c>
      <c r="E3" s="7">
        <v>2017</v>
      </c>
      <c r="F3" s="94">
        <v>2018</v>
      </c>
      <c r="G3" s="7">
        <v>2018</v>
      </c>
      <c r="H3" s="7">
        <v>2018</v>
      </c>
      <c r="I3" s="7">
        <v>2018</v>
      </c>
      <c r="J3" s="94">
        <v>2019</v>
      </c>
      <c r="K3" s="7">
        <v>2019</v>
      </c>
      <c r="L3" s="161" t="s">
        <v>90</v>
      </c>
      <c r="M3" s="7">
        <v>2019</v>
      </c>
      <c r="N3" s="7">
        <v>2018</v>
      </c>
      <c r="O3" s="7">
        <v>2018</v>
      </c>
      <c r="P3" s="7">
        <v>2017</v>
      </c>
      <c r="Q3" s="7">
        <v>2016</v>
      </c>
      <c r="R3" s="93"/>
    </row>
    <row r="4" spans="1:18" ht="12.75" customHeight="1">
      <c r="A4" s="1"/>
      <c r="B4" s="20" t="s">
        <v>17</v>
      </c>
      <c r="C4" s="20" t="s">
        <v>17</v>
      </c>
      <c r="D4" s="20" t="s">
        <v>17</v>
      </c>
      <c r="E4" s="20" t="s">
        <v>17</v>
      </c>
      <c r="F4" s="20" t="s">
        <v>17</v>
      </c>
      <c r="G4" s="20" t="s">
        <v>17</v>
      </c>
      <c r="H4" s="20" t="s">
        <v>17</v>
      </c>
      <c r="I4" s="20" t="s">
        <v>17</v>
      </c>
      <c r="J4" s="20"/>
      <c r="K4" s="20"/>
      <c r="L4" s="159"/>
      <c r="M4" s="20"/>
      <c r="N4" s="20" t="s">
        <v>17</v>
      </c>
      <c r="O4" s="20" t="s">
        <v>17</v>
      </c>
      <c r="P4" s="20" t="s">
        <v>17</v>
      </c>
      <c r="Q4" s="20" t="s">
        <v>17</v>
      </c>
      <c r="R4" s="1"/>
    </row>
    <row r="5" spans="1:18" ht="12.75" customHeight="1">
      <c r="A5" s="96"/>
      <c r="B5" s="96"/>
      <c r="C5" s="96"/>
      <c r="D5" s="96"/>
      <c r="E5" s="96"/>
      <c r="F5" s="96"/>
      <c r="G5" s="96"/>
      <c r="H5" s="96"/>
      <c r="I5" s="96"/>
      <c r="J5" s="96"/>
      <c r="K5" s="96"/>
      <c r="L5" s="159"/>
      <c r="M5" s="96"/>
      <c r="N5" s="96"/>
      <c r="O5" s="96"/>
      <c r="P5" s="96"/>
      <c r="Q5" s="96"/>
      <c r="R5" s="96"/>
    </row>
    <row r="6" spans="1:18" ht="12.75" customHeight="1">
      <c r="A6" s="96"/>
      <c r="B6" s="131"/>
      <c r="C6" s="132"/>
      <c r="D6" s="132"/>
      <c r="E6" s="132"/>
      <c r="F6" s="131"/>
      <c r="G6" s="132"/>
      <c r="H6" s="132"/>
      <c r="I6" s="132"/>
      <c r="J6" s="131"/>
      <c r="K6" s="132"/>
      <c r="L6" s="163" t="s">
        <v>115</v>
      </c>
      <c r="M6" s="132"/>
      <c r="N6" s="132"/>
      <c r="O6" s="132"/>
      <c r="P6" s="132"/>
      <c r="Q6" s="134"/>
      <c r="R6" s="96"/>
    </row>
    <row r="7" spans="1:18" ht="12.75" customHeight="1">
      <c r="A7" s="96"/>
      <c r="B7" s="136">
        <v>194.85</v>
      </c>
      <c r="C7" s="137">
        <v>214.69</v>
      </c>
      <c r="D7" s="137">
        <v>248.31</v>
      </c>
      <c r="E7" s="137">
        <v>235</v>
      </c>
      <c r="F7" s="136">
        <v>254.73</v>
      </c>
      <c r="G7" s="137">
        <v>245.7</v>
      </c>
      <c r="H7" s="137">
        <v>261.36</v>
      </c>
      <c r="I7" s="137">
        <v>249.1</v>
      </c>
      <c r="J7" s="136">
        <v>273.45995401066</v>
      </c>
      <c r="K7" s="138">
        <v>245.322580540432</v>
      </c>
      <c r="L7" s="164" t="s">
        <v>42</v>
      </c>
      <c r="M7" s="137">
        <f>K7+J7</f>
        <v>518.782534551092</v>
      </c>
      <c r="N7" s="137">
        <f>F7+G7</f>
        <v>500.42999999999995</v>
      </c>
      <c r="O7" s="137">
        <v>1010.89</v>
      </c>
      <c r="P7" s="137">
        <v>892.85</v>
      </c>
      <c r="Q7" s="140">
        <v>638.35</v>
      </c>
      <c r="R7" s="96"/>
    </row>
    <row r="8" spans="1:18" ht="12.75" customHeight="1">
      <c r="A8" s="178"/>
      <c r="B8" s="143"/>
      <c r="C8" s="144"/>
      <c r="D8" s="144"/>
      <c r="E8" s="144"/>
      <c r="F8" s="143">
        <v>0.30731098516396194</v>
      </c>
      <c r="G8" s="144">
        <v>0.14445295411301329</v>
      </c>
      <c r="H8" s="144">
        <v>5.2534378863432707E-2</v>
      </c>
      <c r="I8" s="144">
        <v>6.0008021037164516E-2</v>
      </c>
      <c r="J8" s="143">
        <v>7.3541735842603595E-2</v>
      </c>
      <c r="K8" s="145">
        <v>-1.5392218748369046E-3</v>
      </c>
      <c r="L8" s="165" t="s">
        <v>100</v>
      </c>
      <c r="M8" s="144">
        <f>M7/N7-1</f>
        <v>3.6673529866498855E-2</v>
      </c>
      <c r="N8" s="144">
        <f>N7/(B7+C7)-1</f>
        <v>0.22193192362162417</v>
      </c>
      <c r="O8" s="144">
        <v>0.13220360301297451</v>
      </c>
      <c r="P8" s="144">
        <v>0.39869841900995717</v>
      </c>
      <c r="Q8" s="185"/>
      <c r="R8" s="178"/>
    </row>
    <row r="9" spans="1:18" ht="12.75" customHeight="1">
      <c r="A9" s="96"/>
      <c r="B9" s="136">
        <v>-137.97999999999999</v>
      </c>
      <c r="C9" s="137">
        <v>-150.22</v>
      </c>
      <c r="D9" s="137">
        <v>-151.57</v>
      </c>
      <c r="E9" s="137">
        <v>-151.15</v>
      </c>
      <c r="F9" s="136">
        <v>-164.03</v>
      </c>
      <c r="G9" s="137">
        <v>-160.63</v>
      </c>
      <c r="H9" s="137">
        <v>-173.4</v>
      </c>
      <c r="I9" s="137">
        <v>-186.2</v>
      </c>
      <c r="J9" s="136">
        <v>-216.50267307650762</v>
      </c>
      <c r="K9" s="138">
        <v>-215.9495717621011</v>
      </c>
      <c r="L9" s="165" t="s">
        <v>101</v>
      </c>
      <c r="M9" s="137">
        <f t="shared" ref="M9:M10" si="0">K9+J9</f>
        <v>-432.45224483860875</v>
      </c>
      <c r="N9" s="137">
        <f t="shared" ref="N9:N10" si="1">F9+G9</f>
        <v>-324.65999999999997</v>
      </c>
      <c r="O9" s="137">
        <v>-684.26</v>
      </c>
      <c r="P9" s="137">
        <v>-590.92999999999995</v>
      </c>
      <c r="Q9" s="140">
        <v>-468.42</v>
      </c>
      <c r="R9" s="96"/>
    </row>
    <row r="10" spans="1:18" ht="12.75" customHeight="1">
      <c r="A10" s="96"/>
      <c r="B10" s="136">
        <v>56.86</v>
      </c>
      <c r="C10" s="137">
        <v>64.47</v>
      </c>
      <c r="D10" s="137">
        <v>96.74</v>
      </c>
      <c r="E10" s="137">
        <v>83.85</v>
      </c>
      <c r="F10" s="136">
        <v>90.7</v>
      </c>
      <c r="G10" s="137">
        <v>85.07</v>
      </c>
      <c r="H10" s="137">
        <v>87.96</v>
      </c>
      <c r="I10" s="137">
        <v>62.9</v>
      </c>
      <c r="J10" s="136">
        <v>56.957280934152394</v>
      </c>
      <c r="K10" s="138">
        <v>29.373008778330899</v>
      </c>
      <c r="L10" s="165" t="s">
        <v>98</v>
      </c>
      <c r="M10" s="137">
        <f t="shared" si="0"/>
        <v>86.330289712483292</v>
      </c>
      <c r="N10" s="137">
        <f t="shared" si="1"/>
        <v>175.76999999999998</v>
      </c>
      <c r="O10" s="137">
        <v>326.63</v>
      </c>
      <c r="P10" s="137">
        <v>301.93</v>
      </c>
      <c r="Q10" s="140">
        <v>169.93</v>
      </c>
      <c r="R10" s="96"/>
    </row>
    <row r="11" spans="1:18" ht="12.75" customHeight="1">
      <c r="A11" s="178"/>
      <c r="B11" s="149">
        <v>0.29183999196957766</v>
      </c>
      <c r="C11" s="150">
        <v>0.30030795164807228</v>
      </c>
      <c r="D11" s="150">
        <v>0.38958670872818468</v>
      </c>
      <c r="E11" s="150">
        <v>0.3567977896513822</v>
      </c>
      <c r="F11" s="149">
        <v>0.35607005194936026</v>
      </c>
      <c r="G11" s="150">
        <v>0.34622040483922517</v>
      </c>
      <c r="H11" s="150">
        <v>0.33654943404053272</v>
      </c>
      <c r="I11" s="150">
        <v>0.2525203487236245</v>
      </c>
      <c r="J11" s="149">
        <v>0.20828380937975324</v>
      </c>
      <c r="K11" s="151">
        <v>0.11973218573530325</v>
      </c>
      <c r="L11" s="169" t="s">
        <v>102</v>
      </c>
      <c r="M11" s="150">
        <f t="shared" ref="M11:N11" si="2">M10/M7</f>
        <v>0.16640939885762693</v>
      </c>
      <c r="N11" s="150">
        <f t="shared" si="2"/>
        <v>0.35123793537557702</v>
      </c>
      <c r="O11" s="150">
        <v>0.32311232118426519</v>
      </c>
      <c r="P11" s="150">
        <v>0.33815790296670822</v>
      </c>
      <c r="Q11" s="153">
        <v>0.26620346721170834</v>
      </c>
      <c r="R11" s="178"/>
    </row>
    <row r="12" spans="1:18" ht="12.75" customHeight="1">
      <c r="A12" s="96"/>
      <c r="B12" s="180"/>
      <c r="C12" s="180"/>
      <c r="D12" s="180"/>
      <c r="E12" s="180"/>
      <c r="F12" s="180"/>
      <c r="G12" s="180"/>
      <c r="H12" s="180"/>
      <c r="I12" s="180"/>
      <c r="J12" s="180"/>
      <c r="K12" s="180"/>
      <c r="L12" s="171"/>
      <c r="M12" s="180"/>
      <c r="N12" s="180"/>
      <c r="O12" s="180"/>
      <c r="P12" s="180"/>
      <c r="Q12" s="180"/>
      <c r="R12" s="96"/>
    </row>
    <row r="13" spans="1:18" ht="12.75" customHeight="1">
      <c r="A13" s="96"/>
      <c r="B13" s="191"/>
      <c r="C13" s="192"/>
      <c r="D13" s="192"/>
      <c r="E13" s="192"/>
      <c r="F13" s="191"/>
      <c r="G13" s="192"/>
      <c r="H13" s="192"/>
      <c r="I13" s="192"/>
      <c r="J13" s="191"/>
      <c r="K13" s="192"/>
      <c r="L13" s="172" t="s">
        <v>118</v>
      </c>
      <c r="M13" s="192"/>
      <c r="N13" s="192"/>
      <c r="O13" s="192"/>
      <c r="P13" s="192"/>
      <c r="Q13" s="193"/>
      <c r="R13" s="96"/>
    </row>
    <row r="14" spans="1:18" ht="12.75" customHeight="1">
      <c r="A14" s="96"/>
      <c r="B14" s="136">
        <v>147.05000000000001</v>
      </c>
      <c r="C14" s="137">
        <v>164.52</v>
      </c>
      <c r="D14" s="137">
        <v>200.99</v>
      </c>
      <c r="E14" s="137">
        <v>191.38</v>
      </c>
      <c r="F14" s="136">
        <v>215.29</v>
      </c>
      <c r="G14" s="137">
        <v>207.71</v>
      </c>
      <c r="H14" s="137">
        <v>221.49</v>
      </c>
      <c r="I14" s="137">
        <v>207.28</v>
      </c>
      <c r="J14" s="136">
        <v>229.10123021407631</v>
      </c>
      <c r="K14" s="138">
        <v>204.96674571456069</v>
      </c>
      <c r="L14" s="164" t="s">
        <v>42</v>
      </c>
      <c r="M14" s="137">
        <f t="shared" ref="M14" si="3">K14+J14</f>
        <v>434.067975928637</v>
      </c>
      <c r="N14" s="137">
        <f t="shared" ref="N14" si="4">F14+G14</f>
        <v>423</v>
      </c>
      <c r="O14" s="137">
        <v>851.67</v>
      </c>
      <c r="P14" s="137">
        <v>703.94</v>
      </c>
      <c r="Q14" s="140">
        <v>458.93</v>
      </c>
      <c r="R14" s="96"/>
    </row>
    <row r="15" spans="1:18" ht="12.75" customHeight="1">
      <c r="A15" s="178"/>
      <c r="B15" s="143"/>
      <c r="C15" s="144"/>
      <c r="D15" s="144"/>
      <c r="E15" s="144"/>
      <c r="F15" s="143">
        <v>0.46402020296265789</v>
      </c>
      <c r="G15" s="144">
        <v>0.26255232032545095</v>
      </c>
      <c r="H15" s="144">
        <v>0.10199243277520198</v>
      </c>
      <c r="I15" s="144">
        <v>8.3124701873652951E-2</v>
      </c>
      <c r="J15" s="143">
        <v>6.4167288045487769E-2</v>
      </c>
      <c r="K15" s="145">
        <f>K14/G14-1</f>
        <v>-1.3207136321984114E-2</v>
      </c>
      <c r="L15" s="165" t="s">
        <v>100</v>
      </c>
      <c r="M15" s="144">
        <f>M14/N14-1</f>
        <v>2.616542772727426E-2</v>
      </c>
      <c r="N15" s="144">
        <f>N14/(B14+C14)-1</f>
        <v>0.35764033764483072</v>
      </c>
      <c r="O15" s="144">
        <v>0.20987112184360912</v>
      </c>
      <c r="P15" s="144">
        <v>0.53386556572578514</v>
      </c>
      <c r="Q15" s="185"/>
      <c r="R15" s="178"/>
    </row>
    <row r="16" spans="1:18" ht="12.75" customHeight="1">
      <c r="A16" s="96"/>
      <c r="B16" s="136">
        <v>-92.46</v>
      </c>
      <c r="C16" s="137">
        <v>-104.42</v>
      </c>
      <c r="D16" s="137">
        <v>-109.88</v>
      </c>
      <c r="E16" s="137">
        <v>-104.46</v>
      </c>
      <c r="F16" s="136">
        <v>-120.72</v>
      </c>
      <c r="G16" s="137">
        <v>-123.58</v>
      </c>
      <c r="H16" s="137">
        <v>-137.55000000000001</v>
      </c>
      <c r="I16" s="137">
        <v>-148.38</v>
      </c>
      <c r="J16" s="136">
        <v>-178.04684125028069</v>
      </c>
      <c r="K16" s="138">
        <v>-178.67434186062698</v>
      </c>
      <c r="L16" s="165" t="s">
        <v>101</v>
      </c>
      <c r="M16" s="137">
        <f>K16+J16</f>
        <v>-356.72118311090765</v>
      </c>
      <c r="N16" s="137">
        <f t="shared" ref="N16:N18" si="5">F16+G16</f>
        <v>-244.3</v>
      </c>
      <c r="O16" s="137">
        <v>-530.13</v>
      </c>
      <c r="P16" s="137">
        <v>-411.23</v>
      </c>
      <c r="Q16" s="140">
        <v>-291.12</v>
      </c>
      <c r="R16" s="96"/>
    </row>
    <row r="17" spans="1:18" ht="12.75" customHeight="1">
      <c r="A17" s="96"/>
      <c r="B17" s="136">
        <v>54.59</v>
      </c>
      <c r="C17" s="137">
        <v>60.1</v>
      </c>
      <c r="D17" s="137">
        <v>91.11</v>
      </c>
      <c r="E17" s="137">
        <v>86.91</v>
      </c>
      <c r="F17" s="136">
        <v>94.57</v>
      </c>
      <c r="G17" s="137">
        <v>84.14</v>
      </c>
      <c r="H17" s="137">
        <v>83.94</v>
      </c>
      <c r="I17" s="137">
        <v>58.9</v>
      </c>
      <c r="J17" s="136">
        <v>51.054388963795603</v>
      </c>
      <c r="K17" s="138">
        <v>26.292403853933692</v>
      </c>
      <c r="L17" s="165" t="s">
        <v>98</v>
      </c>
      <c r="M17" s="137">
        <f t="shared" ref="M17" si="6">K17+J17</f>
        <v>77.346792817729295</v>
      </c>
      <c r="N17" s="137">
        <f t="shared" si="5"/>
        <v>178.70999999999998</v>
      </c>
      <c r="O17" s="137">
        <v>321.54000000000002</v>
      </c>
      <c r="P17" s="137">
        <v>292.70999999999998</v>
      </c>
      <c r="Q17" s="140">
        <v>167.8</v>
      </c>
      <c r="R17" s="96"/>
    </row>
    <row r="18" spans="1:18" ht="12.75" customHeight="1">
      <c r="A18" s="194"/>
      <c r="B18" s="195"/>
      <c r="C18" s="196"/>
      <c r="D18" s="196"/>
      <c r="E18" s="196"/>
      <c r="F18" s="195"/>
      <c r="G18" s="196"/>
      <c r="H18" s="196"/>
      <c r="I18" s="196">
        <v>-13.05</v>
      </c>
      <c r="J18" s="195">
        <v>-21.421777778339603</v>
      </c>
      <c r="K18" s="197">
        <v>-32.426336841977097</v>
      </c>
      <c r="L18" s="198" t="s">
        <v>119</v>
      </c>
      <c r="M18" s="196">
        <f>K18+J18</f>
        <v>-53.8481146203167</v>
      </c>
      <c r="N18" s="196">
        <f t="shared" si="5"/>
        <v>0</v>
      </c>
      <c r="O18" s="196">
        <v>-13.05</v>
      </c>
      <c r="P18" s="196"/>
      <c r="Q18" s="199"/>
      <c r="R18" s="194"/>
    </row>
    <row r="19" spans="1:18" ht="12.75" customHeight="1">
      <c r="A19" s="178"/>
      <c r="B19" s="149">
        <v>0.37123427405644338</v>
      </c>
      <c r="C19" s="150">
        <v>0.36530513007537074</v>
      </c>
      <c r="D19" s="150">
        <v>0.45330613463356384</v>
      </c>
      <c r="E19" s="150">
        <v>0.45412268784616994</v>
      </c>
      <c r="F19" s="149">
        <v>0.43926796414139069</v>
      </c>
      <c r="G19" s="150">
        <v>0.40508401136199507</v>
      </c>
      <c r="H19" s="150">
        <v>0.37897873493159961</v>
      </c>
      <c r="I19" s="150">
        <v>0.28415669625627171</v>
      </c>
      <c r="J19" s="149">
        <v>0.22284641996941501</v>
      </c>
      <c r="K19" s="151">
        <f>K17/K14</f>
        <v>0.12827643704969016</v>
      </c>
      <c r="L19" s="200" t="s">
        <v>102</v>
      </c>
      <c r="M19" s="150">
        <f t="shared" ref="M19:N19" si="7">M17/M14</f>
        <v>0.17819050726387958</v>
      </c>
      <c r="N19" s="150">
        <f t="shared" si="7"/>
        <v>0.42248226950354606</v>
      </c>
      <c r="O19" s="150">
        <v>0.37754059670999335</v>
      </c>
      <c r="P19" s="150">
        <v>0.4158166889223513</v>
      </c>
      <c r="Q19" s="153">
        <v>0.36563310308761687</v>
      </c>
      <c r="R19" s="178"/>
    </row>
    <row r="20" spans="1:18" ht="12.75" customHeight="1">
      <c r="A20" s="96"/>
      <c r="B20" s="180"/>
      <c r="C20" s="180"/>
      <c r="D20" s="180"/>
      <c r="E20" s="180"/>
      <c r="F20" s="180"/>
      <c r="G20" s="180"/>
      <c r="H20" s="180"/>
      <c r="I20" s="180"/>
      <c r="J20" s="180"/>
      <c r="K20" s="180"/>
      <c r="L20" s="171"/>
      <c r="M20" s="180"/>
      <c r="N20" s="180"/>
      <c r="O20" s="180"/>
      <c r="P20" s="180"/>
      <c r="Q20" s="180"/>
      <c r="R20" s="96"/>
    </row>
    <row r="21" spans="1:18" ht="12.75" customHeight="1">
      <c r="A21" s="96"/>
      <c r="B21" s="191"/>
      <c r="C21" s="192"/>
      <c r="D21" s="192"/>
      <c r="E21" s="192"/>
      <c r="F21" s="191"/>
      <c r="G21" s="192"/>
      <c r="H21" s="192"/>
      <c r="I21" s="192"/>
      <c r="J21" s="191"/>
      <c r="K21" s="192"/>
      <c r="L21" s="172" t="s">
        <v>120</v>
      </c>
      <c r="M21" s="192"/>
      <c r="N21" s="192"/>
      <c r="O21" s="192"/>
      <c r="P21" s="192"/>
      <c r="Q21" s="193"/>
      <c r="R21" s="96"/>
    </row>
    <row r="22" spans="1:18" ht="12.75" customHeight="1">
      <c r="A22" s="96"/>
      <c r="B22" s="136">
        <v>47.8</v>
      </c>
      <c r="C22" s="137">
        <v>50.17</v>
      </c>
      <c r="D22" s="137">
        <v>47.32</v>
      </c>
      <c r="E22" s="137">
        <v>43.63</v>
      </c>
      <c r="F22" s="136">
        <v>39.44</v>
      </c>
      <c r="G22" s="137">
        <v>37.99</v>
      </c>
      <c r="H22" s="137">
        <v>39.869999999999997</v>
      </c>
      <c r="I22" s="137">
        <v>41.82</v>
      </c>
      <c r="J22" s="136">
        <v>44.358723796583099</v>
      </c>
      <c r="K22" s="138">
        <v>40.355834825871504</v>
      </c>
      <c r="L22" s="164" t="s">
        <v>42</v>
      </c>
      <c r="M22" s="137">
        <f t="shared" ref="M22" si="8">K22+J22</f>
        <v>84.714558622454604</v>
      </c>
      <c r="N22" s="137">
        <f t="shared" ref="N22" si="9">F22+G22</f>
        <v>77.430000000000007</v>
      </c>
      <c r="O22" s="137">
        <v>159.12</v>
      </c>
      <c r="P22" s="137">
        <v>188.92</v>
      </c>
      <c r="Q22" s="140">
        <v>179.42</v>
      </c>
      <c r="R22" s="96"/>
    </row>
    <row r="23" spans="1:18" ht="12.75" customHeight="1">
      <c r="A23" s="178"/>
      <c r="B23" s="143"/>
      <c r="C23" s="144"/>
      <c r="D23" s="144"/>
      <c r="E23" s="144"/>
      <c r="F23" s="143">
        <v>-0.17482791760529182</v>
      </c>
      <c r="G23" s="144">
        <v>-0.24283385848843886</v>
      </c>
      <c r="H23" s="144">
        <v>-0.15751854009411848</v>
      </c>
      <c r="I23" s="144">
        <v>-4.139507413725807E-2</v>
      </c>
      <c r="J23" s="143">
        <v>0.12471296757291594</v>
      </c>
      <c r="K23" s="145">
        <v>6.2386085658917567E-2</v>
      </c>
      <c r="L23" s="165" t="s">
        <v>100</v>
      </c>
      <c r="M23" s="144">
        <f>M22/N22-1</f>
        <v>9.4079279639088131E-2</v>
      </c>
      <c r="N23" s="144">
        <f>N22/(B22+C22)-1</f>
        <v>-0.20965601714810644</v>
      </c>
      <c r="O23" s="144">
        <v>-0.15773718465325548</v>
      </c>
      <c r="P23" s="144">
        <v>5.295283863172906E-2</v>
      </c>
      <c r="Q23" s="185"/>
      <c r="R23" s="178"/>
    </row>
    <row r="24" spans="1:18" ht="12.75" customHeight="1">
      <c r="A24" s="96"/>
      <c r="B24" s="136">
        <v>-45.52</v>
      </c>
      <c r="C24" s="137">
        <v>-45.8</v>
      </c>
      <c r="D24" s="137">
        <v>-41.69</v>
      </c>
      <c r="E24" s="137">
        <v>-46.69</v>
      </c>
      <c r="F24" s="136">
        <v>-43.31</v>
      </c>
      <c r="G24" s="137">
        <v>-37.06</v>
      </c>
      <c r="H24" s="137">
        <v>-35.85</v>
      </c>
      <c r="I24" s="137">
        <v>-37.82</v>
      </c>
      <c r="J24" s="136">
        <v>-38.455831826226301</v>
      </c>
      <c r="K24" s="138">
        <v>-37.275229901474496</v>
      </c>
      <c r="L24" s="165" t="s">
        <v>101</v>
      </c>
      <c r="M24" s="137">
        <f t="shared" ref="M24:M25" si="10">K24+J24</f>
        <v>-75.731061727700791</v>
      </c>
      <c r="N24" s="137">
        <f t="shared" ref="N24:N25" si="11">F24+G24</f>
        <v>-80.37</v>
      </c>
      <c r="O24" s="137">
        <v>-154.03</v>
      </c>
      <c r="P24" s="137">
        <v>-179.7</v>
      </c>
      <c r="Q24" s="140">
        <v>-177.29</v>
      </c>
      <c r="R24" s="96"/>
    </row>
    <row r="25" spans="1:18" ht="12.75" customHeight="1">
      <c r="A25" s="96"/>
      <c r="B25" s="136">
        <v>2.2799999999999998</v>
      </c>
      <c r="C25" s="137">
        <v>4.37</v>
      </c>
      <c r="D25" s="137">
        <v>5.63</v>
      </c>
      <c r="E25" s="137">
        <v>-3.06</v>
      </c>
      <c r="F25" s="136">
        <v>-3.87</v>
      </c>
      <c r="G25" s="137">
        <v>0.93</v>
      </c>
      <c r="H25" s="137">
        <v>4.0199999999999996</v>
      </c>
      <c r="I25" s="137">
        <v>4</v>
      </c>
      <c r="J25" s="136">
        <v>5.9028919703567997</v>
      </c>
      <c r="K25" s="138">
        <v>3.0806049243970093</v>
      </c>
      <c r="L25" s="165" t="s">
        <v>98</v>
      </c>
      <c r="M25" s="137">
        <f t="shared" si="10"/>
        <v>8.9834968947538094</v>
      </c>
      <c r="N25" s="137">
        <f t="shared" si="11"/>
        <v>-2.94</v>
      </c>
      <c r="O25" s="137">
        <v>5.09</v>
      </c>
      <c r="P25" s="137">
        <v>9.2200000000000006</v>
      </c>
      <c r="Q25" s="140">
        <v>2.12</v>
      </c>
      <c r="R25" s="96"/>
    </row>
    <row r="26" spans="1:18" ht="12.75" customHeight="1">
      <c r="A26" s="178"/>
      <c r="B26" s="149">
        <v>4.762477871644414E-2</v>
      </c>
      <c r="C26" s="150">
        <v>8.7175944871152697E-2</v>
      </c>
      <c r="D26" s="150">
        <v>0.11895455091595092</v>
      </c>
      <c r="E26" s="150">
        <v>-7.0207818511057021E-2</v>
      </c>
      <c r="F26" s="149">
        <v>-9.804026136561371E-2</v>
      </c>
      <c r="G26" s="150">
        <v>2.4477447009309847E-2</v>
      </c>
      <c r="H26" s="150">
        <v>0.10094015731043976</v>
      </c>
      <c r="I26" s="150">
        <v>9.5725841118737165E-2</v>
      </c>
      <c r="J26" s="149">
        <v>0.13307172671210826</v>
      </c>
      <c r="K26" s="151">
        <v>7.6336047505628127E-2</v>
      </c>
      <c r="L26" s="169" t="s">
        <v>102</v>
      </c>
      <c r="M26" s="150">
        <f t="shared" ref="M26:N26" si="12">M25/M22</f>
        <v>0.10604430974834385</v>
      </c>
      <c r="N26" s="150">
        <f t="shared" si="12"/>
        <v>-3.7969779155366132E-2</v>
      </c>
      <c r="O26" s="150">
        <v>3.1994874082852738E-2</v>
      </c>
      <c r="P26" s="150">
        <v>4.8784573896891829E-2</v>
      </c>
      <c r="Q26" s="153">
        <v>1.1843528819500447E-2</v>
      </c>
      <c r="R26" s="178"/>
    </row>
    <row r="27" spans="1:18" ht="12.75" customHeight="1">
      <c r="A27" s="201"/>
      <c r="B27" s="201"/>
      <c r="C27" s="201"/>
      <c r="D27" s="201"/>
      <c r="E27" s="201"/>
      <c r="F27" s="201"/>
      <c r="G27" s="201"/>
      <c r="H27" s="201"/>
      <c r="I27" s="201"/>
      <c r="J27" s="201"/>
      <c r="K27" s="201"/>
      <c r="L27" s="171"/>
      <c r="M27" s="201"/>
      <c r="N27" s="201"/>
      <c r="O27" s="201"/>
      <c r="P27" s="201"/>
      <c r="Q27" s="201"/>
      <c r="R27" s="201"/>
    </row>
    <row r="28" spans="1:18" ht="12.75" customHeight="1">
      <c r="A28" s="101"/>
      <c r="B28" s="101"/>
      <c r="C28" s="101"/>
      <c r="D28" s="101"/>
      <c r="E28" s="101"/>
      <c r="F28" s="101"/>
      <c r="G28" s="101"/>
      <c r="H28" s="101"/>
      <c r="I28" s="101"/>
      <c r="J28" s="101"/>
      <c r="K28" s="101"/>
      <c r="L28" s="202" t="s">
        <v>128</v>
      </c>
      <c r="M28" s="203"/>
      <c r="N28" s="203"/>
      <c r="O28" s="203"/>
      <c r="P28" s="203"/>
      <c r="Q28" s="203"/>
      <c r="R28" s="101"/>
    </row>
    <row r="29" spans="1:18" ht="12.75" customHeight="1">
      <c r="A29" s="101"/>
      <c r="B29" s="101"/>
      <c r="C29" s="101"/>
      <c r="D29" s="101"/>
      <c r="E29" s="101"/>
      <c r="F29" s="101"/>
      <c r="G29" s="101"/>
      <c r="H29" s="101"/>
      <c r="I29" s="101"/>
      <c r="J29" s="101"/>
      <c r="K29" s="101"/>
      <c r="L29" s="204"/>
      <c r="M29" s="203"/>
      <c r="N29" s="203"/>
      <c r="O29" s="203"/>
      <c r="P29" s="203"/>
      <c r="Q29" s="203"/>
      <c r="R29" s="101"/>
    </row>
    <row r="30" spans="1:18" ht="12.75" customHeight="1">
      <c r="A30" s="101"/>
      <c r="B30" s="101"/>
      <c r="C30" s="101"/>
      <c r="D30" s="101"/>
      <c r="E30" s="101"/>
      <c r="F30" s="101"/>
      <c r="G30" s="101"/>
      <c r="H30" s="101"/>
      <c r="I30" s="101"/>
      <c r="J30" s="101"/>
      <c r="K30" s="119"/>
      <c r="L30" s="204"/>
      <c r="M30" s="205"/>
      <c r="N30" s="205"/>
      <c r="O30" s="205"/>
      <c r="P30" s="205"/>
      <c r="Q30" s="205"/>
      <c r="R30" s="205"/>
    </row>
    <row r="31" spans="1:18" ht="12.75" customHeight="1">
      <c r="A31" s="101"/>
      <c r="B31" s="101"/>
      <c r="C31" s="101"/>
      <c r="D31" s="101"/>
      <c r="E31" s="101"/>
      <c r="F31" s="230"/>
      <c r="G31" s="230"/>
      <c r="H31" s="230"/>
      <c r="I31" s="230"/>
      <c r="J31" s="230"/>
      <c r="K31" s="230"/>
      <c r="L31" s="171"/>
      <c r="M31" s="230"/>
      <c r="N31" s="230"/>
      <c r="O31" s="101"/>
      <c r="P31" s="101"/>
      <c r="Q31" s="101"/>
      <c r="R31" s="101"/>
    </row>
    <row r="32" spans="1:18" ht="12.75" customHeight="1">
      <c r="A32" s="101"/>
      <c r="B32" s="101"/>
      <c r="C32" s="101"/>
      <c r="D32" s="101"/>
      <c r="E32" s="101"/>
      <c r="F32" s="101"/>
      <c r="G32" s="101"/>
      <c r="H32" s="101"/>
      <c r="I32" s="101"/>
      <c r="J32" s="101"/>
      <c r="K32" s="101"/>
      <c r="L32" s="204"/>
      <c r="M32" s="101"/>
      <c r="N32" s="101"/>
      <c r="O32" s="101"/>
      <c r="P32" s="101"/>
      <c r="Q32" s="101"/>
      <c r="R32" s="101"/>
    </row>
    <row r="33" spans="1:18" ht="12.75" customHeight="1">
      <c r="A33" s="101"/>
      <c r="B33" s="101"/>
      <c r="C33" s="101"/>
      <c r="D33" s="101"/>
      <c r="E33" s="101"/>
      <c r="F33" s="101"/>
      <c r="G33" s="101"/>
      <c r="H33" s="101"/>
      <c r="I33" s="101"/>
      <c r="J33" s="101"/>
      <c r="K33" s="101"/>
      <c r="L33" s="204"/>
      <c r="M33" s="101"/>
      <c r="N33" s="101"/>
      <c r="O33" s="101"/>
      <c r="P33" s="101"/>
      <c r="Q33" s="101"/>
      <c r="R33" s="101"/>
    </row>
    <row r="34" spans="1:18" ht="12.75" customHeight="1">
      <c r="A34" s="101"/>
      <c r="B34" s="101"/>
      <c r="C34" s="101"/>
      <c r="D34" s="101"/>
      <c r="E34" s="101"/>
      <c r="F34" s="101"/>
      <c r="G34" s="101"/>
      <c r="H34" s="101"/>
      <c r="I34" s="101"/>
      <c r="J34" s="101"/>
      <c r="K34" s="101"/>
      <c r="L34" s="204"/>
      <c r="M34" s="101"/>
      <c r="N34" s="101"/>
      <c r="O34" s="101"/>
      <c r="P34" s="101"/>
      <c r="Q34" s="101"/>
      <c r="R34" s="101"/>
    </row>
    <row r="35" spans="1:18" ht="12.75" customHeight="1">
      <c r="A35" s="101"/>
      <c r="B35" s="101"/>
      <c r="C35" s="101"/>
      <c r="D35" s="101"/>
      <c r="E35" s="101"/>
      <c r="F35" s="101"/>
      <c r="G35" s="101"/>
      <c r="H35" s="101"/>
      <c r="I35" s="101"/>
      <c r="J35" s="101"/>
      <c r="K35" s="101"/>
      <c r="L35" s="204"/>
      <c r="M35" s="101"/>
      <c r="N35" s="101"/>
      <c r="O35" s="101"/>
      <c r="P35" s="101"/>
      <c r="Q35" s="101"/>
      <c r="R35" s="101"/>
    </row>
    <row r="36" spans="1:18" ht="12.75" customHeight="1">
      <c r="A36" s="101"/>
      <c r="B36" s="101"/>
      <c r="C36" s="101"/>
      <c r="D36" s="101"/>
      <c r="E36" s="101"/>
      <c r="F36" s="101"/>
      <c r="G36" s="101"/>
      <c r="H36" s="101"/>
      <c r="I36" s="101"/>
      <c r="J36" s="101"/>
      <c r="K36" s="101"/>
      <c r="L36" s="204"/>
      <c r="M36" s="101"/>
      <c r="N36" s="101"/>
      <c r="O36" s="101"/>
      <c r="P36" s="101"/>
      <c r="Q36" s="101"/>
      <c r="R36" s="101"/>
    </row>
    <row r="37" spans="1:18" ht="12.75" customHeight="1">
      <c r="A37" s="101"/>
      <c r="B37" s="101"/>
      <c r="C37" s="101"/>
      <c r="D37" s="101"/>
      <c r="E37" s="101"/>
      <c r="F37" s="101"/>
      <c r="G37" s="101"/>
      <c r="H37" s="101"/>
      <c r="I37" s="101"/>
      <c r="J37" s="101"/>
      <c r="K37" s="101"/>
      <c r="L37" s="204"/>
      <c r="M37" s="101"/>
      <c r="N37" s="101"/>
      <c r="O37" s="101"/>
      <c r="P37" s="101"/>
      <c r="Q37" s="101"/>
      <c r="R37" s="101"/>
    </row>
    <row r="38" spans="1:18" ht="12.75" customHeight="1">
      <c r="A38" s="101"/>
      <c r="B38" s="101"/>
      <c r="C38" s="101"/>
      <c r="D38" s="101"/>
      <c r="E38" s="101"/>
      <c r="F38" s="101"/>
      <c r="G38" s="101"/>
      <c r="H38" s="101"/>
      <c r="I38" s="101"/>
      <c r="J38" s="101"/>
      <c r="K38" s="101"/>
      <c r="L38" s="204"/>
      <c r="M38" s="101"/>
      <c r="N38" s="101"/>
      <c r="O38" s="101"/>
      <c r="P38" s="101"/>
      <c r="Q38" s="101"/>
      <c r="R38" s="101"/>
    </row>
    <row r="39" spans="1:18" ht="12.75" customHeight="1">
      <c r="A39" s="101"/>
      <c r="B39" s="101"/>
      <c r="C39" s="101"/>
      <c r="D39" s="101"/>
      <c r="E39" s="101"/>
      <c r="F39" s="101"/>
      <c r="G39" s="101"/>
      <c r="H39" s="101"/>
      <c r="I39" s="101"/>
      <c r="J39" s="101"/>
      <c r="K39" s="101"/>
      <c r="L39" s="204"/>
      <c r="M39" s="101"/>
      <c r="N39" s="101"/>
      <c r="O39" s="101"/>
      <c r="P39" s="101"/>
      <c r="Q39" s="101"/>
      <c r="R39" s="101"/>
    </row>
    <row r="40" spans="1:18" ht="12.75" customHeight="1">
      <c r="A40" s="101"/>
      <c r="B40" s="101"/>
      <c r="C40" s="101"/>
      <c r="D40" s="101"/>
      <c r="E40" s="101"/>
      <c r="F40" s="101"/>
      <c r="G40" s="101"/>
      <c r="H40" s="101"/>
      <c r="I40" s="101"/>
      <c r="J40" s="101"/>
      <c r="K40" s="101"/>
      <c r="L40" s="204"/>
      <c r="M40" s="101"/>
      <c r="N40" s="101"/>
      <c r="O40" s="101"/>
      <c r="P40" s="101"/>
      <c r="Q40" s="101"/>
      <c r="R40" s="101"/>
    </row>
    <row r="41" spans="1:18" ht="12.75" customHeight="1">
      <c r="A41" s="101"/>
      <c r="B41" s="101"/>
      <c r="C41" s="101"/>
      <c r="D41" s="101"/>
      <c r="E41" s="101"/>
      <c r="F41" s="101"/>
      <c r="G41" s="101"/>
      <c r="H41" s="101"/>
      <c r="I41" s="101"/>
      <c r="J41" s="101"/>
      <c r="K41" s="101"/>
      <c r="L41" s="204"/>
      <c r="M41" s="101"/>
      <c r="N41" s="101"/>
      <c r="O41" s="101"/>
      <c r="P41" s="101"/>
      <c r="Q41" s="101"/>
      <c r="R41" s="101"/>
    </row>
    <row r="42" spans="1:18" ht="12.75" customHeight="1">
      <c r="A42" s="101"/>
      <c r="B42" s="101"/>
      <c r="C42" s="101"/>
      <c r="D42" s="101"/>
      <c r="E42" s="101"/>
      <c r="F42" s="101"/>
      <c r="G42" s="101"/>
      <c r="H42" s="101"/>
      <c r="I42" s="101"/>
      <c r="J42" s="101"/>
      <c r="K42" s="101"/>
      <c r="L42" s="204"/>
      <c r="M42" s="101"/>
      <c r="N42" s="101"/>
      <c r="O42" s="101"/>
      <c r="P42" s="101"/>
      <c r="Q42" s="101"/>
      <c r="R42" s="101"/>
    </row>
    <row r="43" spans="1:18" ht="12.75" customHeight="1">
      <c r="A43" s="101"/>
      <c r="B43" s="101"/>
      <c r="C43" s="101"/>
      <c r="D43" s="101"/>
      <c r="E43" s="101"/>
      <c r="F43" s="101"/>
      <c r="G43" s="101"/>
      <c r="H43" s="101"/>
      <c r="I43" s="101"/>
      <c r="J43" s="101"/>
      <c r="K43" s="101"/>
      <c r="L43" s="171"/>
      <c r="M43" s="101"/>
      <c r="N43" s="101"/>
      <c r="O43" s="101"/>
      <c r="P43" s="101"/>
      <c r="Q43" s="101"/>
      <c r="R43" s="101"/>
    </row>
    <row r="44" spans="1:18" ht="12.75" customHeight="1">
      <c r="A44" s="101"/>
      <c r="B44" s="101"/>
      <c r="C44" s="101"/>
      <c r="D44" s="101"/>
      <c r="E44" s="101"/>
      <c r="F44" s="101"/>
      <c r="G44" s="101"/>
      <c r="H44" s="101"/>
      <c r="I44" s="101"/>
      <c r="J44" s="101"/>
      <c r="K44" s="101"/>
      <c r="L44" s="171"/>
      <c r="M44" s="101"/>
      <c r="N44" s="101"/>
      <c r="O44" s="101"/>
      <c r="P44" s="101"/>
      <c r="Q44" s="101"/>
      <c r="R44" s="101"/>
    </row>
    <row r="45" spans="1:18" ht="12.75" customHeight="1">
      <c r="A45" s="101"/>
      <c r="B45" s="101"/>
      <c r="C45" s="101"/>
      <c r="D45" s="101"/>
      <c r="E45" s="101"/>
      <c r="F45" s="101"/>
      <c r="G45" s="101"/>
      <c r="H45" s="101"/>
      <c r="I45" s="101"/>
      <c r="J45" s="101"/>
      <c r="K45" s="101"/>
      <c r="L45" s="171"/>
      <c r="M45" s="101"/>
      <c r="N45" s="101"/>
      <c r="O45" s="101"/>
      <c r="P45" s="101"/>
      <c r="Q45" s="101"/>
      <c r="R45" s="101"/>
    </row>
    <row r="46" spans="1:18" ht="12.75" customHeight="1">
      <c r="A46" s="101"/>
      <c r="B46" s="101"/>
      <c r="C46" s="101"/>
      <c r="D46" s="101"/>
      <c r="E46" s="101"/>
      <c r="F46" s="101"/>
      <c r="G46" s="101"/>
      <c r="H46" s="101"/>
      <c r="I46" s="101"/>
      <c r="J46" s="101"/>
      <c r="K46" s="101"/>
      <c r="L46" s="171"/>
      <c r="M46" s="101"/>
      <c r="N46" s="101"/>
      <c r="O46" s="101"/>
      <c r="P46" s="101"/>
      <c r="Q46" s="101"/>
      <c r="R46" s="101"/>
    </row>
    <row r="47" spans="1:18" ht="12.75" customHeight="1">
      <c r="A47" s="101"/>
      <c r="B47" s="101"/>
      <c r="C47" s="101"/>
      <c r="D47" s="101"/>
      <c r="E47" s="101"/>
      <c r="F47" s="101"/>
      <c r="G47" s="101"/>
      <c r="H47" s="101"/>
      <c r="I47" s="101"/>
      <c r="J47" s="101"/>
      <c r="K47" s="101"/>
      <c r="L47" s="171"/>
      <c r="M47" s="101"/>
      <c r="N47" s="101"/>
      <c r="O47" s="101"/>
      <c r="P47" s="101"/>
      <c r="Q47" s="101"/>
      <c r="R47" s="101"/>
    </row>
    <row r="48" spans="1:18" ht="12.75" customHeight="1">
      <c r="A48" s="101"/>
      <c r="B48" s="101"/>
      <c r="C48" s="101"/>
      <c r="D48" s="101"/>
      <c r="E48" s="101"/>
      <c r="F48" s="101"/>
      <c r="G48" s="101"/>
      <c r="H48" s="101"/>
      <c r="I48" s="101"/>
      <c r="J48" s="101"/>
      <c r="K48" s="101"/>
      <c r="L48" s="171"/>
      <c r="M48" s="101"/>
      <c r="N48" s="101"/>
      <c r="O48" s="101"/>
      <c r="P48" s="101"/>
      <c r="Q48" s="101"/>
      <c r="R48" s="101"/>
    </row>
    <row r="49" spans="1:18" ht="12.75" customHeight="1">
      <c r="A49" s="101"/>
      <c r="B49" s="101"/>
      <c r="C49" s="101"/>
      <c r="D49" s="101"/>
      <c r="E49" s="101"/>
      <c r="F49" s="101"/>
      <c r="G49" s="101"/>
      <c r="H49" s="101"/>
      <c r="I49" s="101"/>
      <c r="J49" s="101"/>
      <c r="K49" s="101"/>
      <c r="L49" s="171"/>
      <c r="M49" s="101"/>
      <c r="N49" s="101"/>
      <c r="O49" s="101"/>
      <c r="P49" s="101"/>
      <c r="Q49" s="101"/>
      <c r="R49" s="101"/>
    </row>
    <row r="50" spans="1:18" ht="12.75" customHeight="1">
      <c r="A50" s="101"/>
      <c r="B50" s="101"/>
      <c r="C50" s="101"/>
      <c r="D50" s="101"/>
      <c r="E50" s="101"/>
      <c r="F50" s="101"/>
      <c r="G50" s="101"/>
      <c r="H50" s="101"/>
      <c r="I50" s="101"/>
      <c r="J50" s="101"/>
      <c r="K50" s="101"/>
      <c r="L50" s="171"/>
      <c r="M50" s="101"/>
      <c r="N50" s="101"/>
      <c r="O50" s="101"/>
      <c r="P50" s="101"/>
      <c r="Q50" s="101"/>
      <c r="R50" s="101"/>
    </row>
    <row r="51" spans="1:18" ht="12.75" customHeight="1">
      <c r="A51" s="101"/>
      <c r="B51" s="101"/>
      <c r="C51" s="101"/>
      <c r="D51" s="101"/>
      <c r="E51" s="101"/>
      <c r="F51" s="101"/>
      <c r="G51" s="101"/>
      <c r="H51" s="101"/>
      <c r="I51" s="101"/>
      <c r="J51" s="101"/>
      <c r="K51" s="101"/>
      <c r="L51" s="171"/>
      <c r="M51" s="101"/>
      <c r="N51" s="101"/>
      <c r="O51" s="101"/>
      <c r="P51" s="101"/>
      <c r="Q51" s="101"/>
      <c r="R51" s="101"/>
    </row>
    <row r="52" spans="1:18" ht="12.75" customHeight="1">
      <c r="A52" s="101"/>
      <c r="B52" s="101"/>
      <c r="C52" s="101"/>
      <c r="D52" s="101"/>
      <c r="E52" s="101"/>
      <c r="F52" s="101"/>
      <c r="G52" s="101"/>
      <c r="H52" s="101"/>
      <c r="I52" s="101"/>
      <c r="J52" s="101"/>
      <c r="K52" s="101"/>
      <c r="L52" s="171"/>
      <c r="M52" s="101"/>
      <c r="N52" s="101"/>
      <c r="O52" s="101"/>
      <c r="P52" s="101"/>
      <c r="Q52" s="101"/>
      <c r="R52" s="101"/>
    </row>
    <row r="53" spans="1:18" ht="12.75" customHeight="1">
      <c r="A53" s="101"/>
      <c r="B53" s="101"/>
      <c r="C53" s="101"/>
      <c r="D53" s="101"/>
      <c r="E53" s="101"/>
      <c r="F53" s="101"/>
      <c r="G53" s="101"/>
      <c r="H53" s="101"/>
      <c r="I53" s="101"/>
      <c r="J53" s="101"/>
      <c r="K53" s="101"/>
      <c r="L53" s="171"/>
      <c r="M53" s="101"/>
      <c r="N53" s="101"/>
      <c r="O53" s="101"/>
      <c r="P53" s="101"/>
      <c r="Q53" s="101"/>
      <c r="R53" s="101"/>
    </row>
    <row r="54" spans="1:18" ht="12.75" customHeight="1">
      <c r="A54" s="101"/>
      <c r="B54" s="101"/>
      <c r="C54" s="101"/>
      <c r="D54" s="101"/>
      <c r="E54" s="101"/>
      <c r="F54" s="101"/>
      <c r="G54" s="101"/>
      <c r="H54" s="101"/>
      <c r="I54" s="101"/>
      <c r="J54" s="101"/>
      <c r="K54" s="101"/>
      <c r="L54" s="171"/>
      <c r="M54" s="101"/>
      <c r="N54" s="101"/>
      <c r="O54" s="101"/>
      <c r="P54" s="101"/>
      <c r="Q54" s="101"/>
      <c r="R54" s="101"/>
    </row>
    <row r="55" spans="1:18" ht="12.75" customHeight="1">
      <c r="A55" s="101"/>
      <c r="B55" s="101"/>
      <c r="C55" s="101"/>
      <c r="D55" s="101"/>
      <c r="E55" s="101"/>
      <c r="F55" s="101"/>
      <c r="G55" s="101"/>
      <c r="H55" s="101"/>
      <c r="I55" s="101"/>
      <c r="J55" s="101"/>
      <c r="K55" s="101"/>
      <c r="L55" s="171"/>
      <c r="M55" s="101"/>
      <c r="N55" s="101"/>
      <c r="O55" s="101"/>
      <c r="P55" s="101"/>
      <c r="Q55" s="101"/>
      <c r="R55" s="101"/>
    </row>
    <row r="56" spans="1:18" ht="12.75" customHeight="1">
      <c r="A56" s="101"/>
      <c r="B56" s="101"/>
      <c r="C56" s="101"/>
      <c r="D56" s="101"/>
      <c r="E56" s="101"/>
      <c r="F56" s="101"/>
      <c r="G56" s="101"/>
      <c r="H56" s="101"/>
      <c r="I56" s="101"/>
      <c r="J56" s="101"/>
      <c r="K56" s="101"/>
      <c r="L56" s="171"/>
      <c r="M56" s="101"/>
      <c r="N56" s="101"/>
      <c r="O56" s="101"/>
      <c r="P56" s="101"/>
      <c r="Q56" s="101"/>
      <c r="R56" s="101"/>
    </row>
    <row r="57" spans="1:18" ht="12.75" customHeight="1">
      <c r="A57" s="101"/>
      <c r="B57" s="101"/>
      <c r="C57" s="101"/>
      <c r="D57" s="101"/>
      <c r="E57" s="101"/>
      <c r="F57" s="101"/>
      <c r="G57" s="101"/>
      <c r="H57" s="101"/>
      <c r="I57" s="101"/>
      <c r="J57" s="101"/>
      <c r="K57" s="101"/>
      <c r="L57" s="171"/>
      <c r="M57" s="101"/>
      <c r="N57" s="101"/>
      <c r="O57" s="101"/>
      <c r="P57" s="101"/>
      <c r="Q57" s="101"/>
      <c r="R57" s="101"/>
    </row>
    <row r="58" spans="1:18" ht="12.75" customHeight="1">
      <c r="A58" s="101"/>
      <c r="B58" s="101"/>
      <c r="C58" s="101"/>
      <c r="D58" s="101"/>
      <c r="E58" s="101"/>
      <c r="F58" s="101"/>
      <c r="G58" s="101"/>
      <c r="H58" s="101"/>
      <c r="I58" s="101"/>
      <c r="J58" s="101"/>
      <c r="K58" s="101"/>
      <c r="L58" s="171"/>
      <c r="M58" s="101"/>
      <c r="N58" s="101"/>
      <c r="O58" s="101"/>
      <c r="P58" s="101"/>
      <c r="Q58" s="101"/>
      <c r="R58" s="101"/>
    </row>
    <row r="59" spans="1:18" ht="12.75" customHeight="1">
      <c r="A59" s="101"/>
      <c r="B59" s="101"/>
      <c r="C59" s="101"/>
      <c r="D59" s="101"/>
      <c r="E59" s="101"/>
      <c r="F59" s="101"/>
      <c r="G59" s="101"/>
      <c r="H59" s="101"/>
      <c r="I59" s="101"/>
      <c r="J59" s="101"/>
      <c r="K59" s="101"/>
      <c r="L59" s="171"/>
      <c r="M59" s="101"/>
      <c r="N59" s="101"/>
      <c r="O59" s="101"/>
      <c r="P59" s="101"/>
      <c r="Q59" s="101"/>
      <c r="R59" s="101"/>
    </row>
    <row r="60" spans="1:18" ht="12.75" customHeight="1">
      <c r="A60" s="101"/>
      <c r="B60" s="101"/>
      <c r="C60" s="101"/>
      <c r="D60" s="101"/>
      <c r="E60" s="101"/>
      <c r="F60" s="101"/>
      <c r="G60" s="101"/>
      <c r="H60" s="101"/>
      <c r="I60" s="101"/>
      <c r="J60" s="101"/>
      <c r="K60" s="101"/>
      <c r="L60" s="171"/>
      <c r="M60" s="101"/>
      <c r="N60" s="101"/>
      <c r="O60" s="101"/>
      <c r="P60" s="101"/>
      <c r="Q60" s="101"/>
      <c r="R60" s="101"/>
    </row>
    <row r="61" spans="1:18" ht="12.75" customHeight="1">
      <c r="A61" s="101"/>
      <c r="B61" s="101"/>
      <c r="C61" s="101"/>
      <c r="D61" s="101"/>
      <c r="E61" s="101"/>
      <c r="F61" s="101"/>
      <c r="G61" s="101"/>
      <c r="H61" s="101"/>
      <c r="I61" s="101"/>
      <c r="J61" s="101"/>
      <c r="K61" s="101"/>
      <c r="L61" s="171"/>
      <c r="M61" s="101"/>
      <c r="N61" s="101"/>
      <c r="O61" s="101"/>
      <c r="P61" s="101"/>
      <c r="Q61" s="101"/>
      <c r="R61" s="101"/>
    </row>
    <row r="62" spans="1:18" ht="12.75" customHeight="1">
      <c r="A62" s="101"/>
      <c r="B62" s="101"/>
      <c r="C62" s="101"/>
      <c r="D62" s="101"/>
      <c r="E62" s="101"/>
      <c r="F62" s="101"/>
      <c r="G62" s="101"/>
      <c r="H62" s="101"/>
      <c r="I62" s="101"/>
      <c r="J62" s="101"/>
      <c r="K62" s="101"/>
      <c r="L62" s="171"/>
      <c r="M62" s="101"/>
      <c r="N62" s="101"/>
      <c r="O62" s="101"/>
      <c r="P62" s="101"/>
      <c r="Q62" s="101"/>
      <c r="R62" s="101"/>
    </row>
    <row r="63" spans="1:18" ht="12.75" customHeight="1">
      <c r="A63" s="101"/>
      <c r="B63" s="101"/>
      <c r="C63" s="101"/>
      <c r="D63" s="101"/>
      <c r="E63" s="101"/>
      <c r="F63" s="101"/>
      <c r="G63" s="101"/>
      <c r="H63" s="101"/>
      <c r="I63" s="101"/>
      <c r="J63" s="101"/>
      <c r="K63" s="101"/>
      <c r="L63" s="171"/>
      <c r="M63" s="101"/>
      <c r="N63" s="101"/>
      <c r="O63" s="101"/>
      <c r="P63" s="101"/>
      <c r="Q63" s="101"/>
      <c r="R63" s="101"/>
    </row>
    <row r="64" spans="1:18" ht="12.75" customHeight="1">
      <c r="A64" s="101"/>
      <c r="B64" s="101"/>
      <c r="C64" s="101"/>
      <c r="D64" s="101"/>
      <c r="E64" s="101"/>
      <c r="F64" s="101"/>
      <c r="G64" s="101"/>
      <c r="H64" s="101"/>
      <c r="I64" s="101"/>
      <c r="J64" s="101"/>
      <c r="K64" s="101"/>
      <c r="L64" s="171"/>
      <c r="M64" s="101"/>
      <c r="N64" s="101"/>
      <c r="O64" s="101"/>
      <c r="P64" s="101"/>
      <c r="Q64" s="101"/>
      <c r="R64" s="101"/>
    </row>
    <row r="65" spans="1:18" ht="12.75" customHeight="1">
      <c r="A65" s="101"/>
      <c r="B65" s="101"/>
      <c r="C65" s="101"/>
      <c r="D65" s="101"/>
      <c r="E65" s="101"/>
      <c r="F65" s="101"/>
      <c r="G65" s="101"/>
      <c r="H65" s="101"/>
      <c r="I65" s="101"/>
      <c r="J65" s="101"/>
      <c r="K65" s="101"/>
      <c r="L65" s="171"/>
      <c r="M65" s="101"/>
      <c r="N65" s="101"/>
      <c r="O65" s="101"/>
      <c r="P65" s="101"/>
      <c r="Q65" s="101"/>
      <c r="R65" s="101"/>
    </row>
    <row r="66" spans="1:18" ht="12.75" customHeight="1">
      <c r="A66" s="101"/>
      <c r="B66" s="101"/>
      <c r="C66" s="101"/>
      <c r="D66" s="101"/>
      <c r="E66" s="101"/>
      <c r="F66" s="101"/>
      <c r="G66" s="101"/>
      <c r="H66" s="101"/>
      <c r="I66" s="101"/>
      <c r="J66" s="101"/>
      <c r="K66" s="101"/>
      <c r="L66" s="171"/>
      <c r="M66" s="101"/>
      <c r="N66" s="101"/>
      <c r="O66" s="101"/>
      <c r="P66" s="101"/>
      <c r="Q66" s="101"/>
      <c r="R66" s="101"/>
    </row>
    <row r="67" spans="1:18" ht="12.75" customHeight="1">
      <c r="A67" s="101"/>
      <c r="B67" s="101"/>
      <c r="C67" s="101"/>
      <c r="D67" s="101"/>
      <c r="E67" s="101"/>
      <c r="F67" s="101"/>
      <c r="G67" s="101"/>
      <c r="H67" s="101"/>
      <c r="I67" s="101"/>
      <c r="J67" s="101"/>
      <c r="K67" s="101"/>
      <c r="L67" s="171"/>
      <c r="M67" s="101"/>
      <c r="N67" s="101"/>
      <c r="O67" s="101"/>
      <c r="P67" s="101"/>
      <c r="Q67" s="101"/>
      <c r="R67" s="101"/>
    </row>
    <row r="68" spans="1:18" ht="12.75" customHeight="1">
      <c r="A68" s="101"/>
      <c r="B68" s="101"/>
      <c r="C68" s="101"/>
      <c r="D68" s="101"/>
      <c r="E68" s="101"/>
      <c r="F68" s="101"/>
      <c r="G68" s="101"/>
      <c r="H68" s="101"/>
      <c r="I68" s="101"/>
      <c r="J68" s="101"/>
      <c r="K68" s="101"/>
      <c r="L68" s="171"/>
      <c r="M68" s="101"/>
      <c r="N68" s="101"/>
      <c r="O68" s="101"/>
      <c r="P68" s="101"/>
      <c r="Q68" s="101"/>
      <c r="R68" s="101"/>
    </row>
    <row r="69" spans="1:18" ht="12.75" customHeight="1">
      <c r="A69" s="101"/>
      <c r="B69" s="101"/>
      <c r="C69" s="101"/>
      <c r="D69" s="101"/>
      <c r="E69" s="101"/>
      <c r="F69" s="101"/>
      <c r="G69" s="101"/>
      <c r="H69" s="101"/>
      <c r="I69" s="101"/>
      <c r="J69" s="101"/>
      <c r="K69" s="101"/>
      <c r="L69" s="171"/>
      <c r="M69" s="101"/>
      <c r="N69" s="101"/>
      <c r="O69" s="101"/>
      <c r="P69" s="101"/>
      <c r="Q69" s="101"/>
      <c r="R69" s="101"/>
    </row>
    <row r="70" spans="1:18" ht="12.75" customHeight="1">
      <c r="A70" s="101"/>
      <c r="B70" s="101"/>
      <c r="C70" s="101"/>
      <c r="D70" s="101"/>
      <c r="E70" s="101"/>
      <c r="F70" s="101"/>
      <c r="G70" s="101"/>
      <c r="H70" s="101"/>
      <c r="I70" s="101"/>
      <c r="J70" s="101"/>
      <c r="K70" s="101"/>
      <c r="L70" s="171"/>
      <c r="M70" s="101"/>
      <c r="N70" s="101"/>
      <c r="O70" s="101"/>
      <c r="P70" s="101"/>
      <c r="Q70" s="101"/>
      <c r="R70" s="101"/>
    </row>
    <row r="71" spans="1:18" ht="12.75" customHeight="1">
      <c r="A71" s="101"/>
      <c r="B71" s="101"/>
      <c r="C71" s="101"/>
      <c r="D71" s="101"/>
      <c r="E71" s="101"/>
      <c r="F71" s="101"/>
      <c r="G71" s="101"/>
      <c r="H71" s="101"/>
      <c r="I71" s="101"/>
      <c r="J71" s="101"/>
      <c r="K71" s="101"/>
      <c r="L71" s="171"/>
      <c r="M71" s="101"/>
      <c r="N71" s="101"/>
      <c r="O71" s="101"/>
      <c r="P71" s="101"/>
      <c r="Q71" s="101"/>
      <c r="R71" s="101"/>
    </row>
    <row r="72" spans="1:18" ht="12.75" customHeight="1">
      <c r="A72" s="101"/>
      <c r="B72" s="101"/>
      <c r="C72" s="101"/>
      <c r="D72" s="101"/>
      <c r="E72" s="101"/>
      <c r="F72" s="101"/>
      <c r="G72" s="101"/>
      <c r="H72" s="101"/>
      <c r="I72" s="101"/>
      <c r="J72" s="101"/>
      <c r="K72" s="101"/>
      <c r="L72" s="171"/>
      <c r="M72" s="101"/>
      <c r="N72" s="101"/>
      <c r="O72" s="101"/>
      <c r="P72" s="101"/>
      <c r="Q72" s="101"/>
      <c r="R72" s="101"/>
    </row>
    <row r="73" spans="1:18" ht="12.75" customHeight="1">
      <c r="A73" s="101"/>
      <c r="B73" s="101"/>
      <c r="C73" s="101"/>
      <c r="D73" s="101"/>
      <c r="E73" s="101"/>
      <c r="F73" s="101"/>
      <c r="G73" s="101"/>
      <c r="H73" s="101"/>
      <c r="I73" s="101"/>
      <c r="J73" s="101"/>
      <c r="K73" s="101"/>
      <c r="L73" s="171"/>
      <c r="M73" s="101"/>
      <c r="N73" s="101"/>
      <c r="O73" s="101"/>
      <c r="P73" s="101"/>
      <c r="Q73" s="101"/>
      <c r="R73" s="101"/>
    </row>
    <row r="74" spans="1:18" ht="12.75" customHeight="1">
      <c r="A74" s="101"/>
      <c r="B74" s="101"/>
      <c r="C74" s="101"/>
      <c r="D74" s="101"/>
      <c r="E74" s="101"/>
      <c r="F74" s="101"/>
      <c r="G74" s="101"/>
      <c r="H74" s="101"/>
      <c r="I74" s="101"/>
      <c r="J74" s="101"/>
      <c r="K74" s="101"/>
      <c r="L74" s="171"/>
      <c r="M74" s="101"/>
      <c r="N74" s="101"/>
      <c r="O74" s="101"/>
      <c r="P74" s="101"/>
      <c r="Q74" s="101"/>
      <c r="R74" s="101"/>
    </row>
    <row r="75" spans="1:18" ht="12.75" customHeight="1">
      <c r="A75" s="101"/>
      <c r="B75" s="101"/>
      <c r="C75" s="101"/>
      <c r="D75" s="101"/>
      <c r="E75" s="101"/>
      <c r="F75" s="101"/>
      <c r="G75" s="101"/>
      <c r="H75" s="101"/>
      <c r="I75" s="101"/>
      <c r="J75" s="101"/>
      <c r="K75" s="101"/>
      <c r="L75" s="171"/>
      <c r="M75" s="101"/>
      <c r="N75" s="101"/>
      <c r="O75" s="101"/>
      <c r="P75" s="101"/>
      <c r="Q75" s="101"/>
      <c r="R75" s="101"/>
    </row>
    <row r="76" spans="1:18" ht="12.75" customHeight="1">
      <c r="A76" s="101"/>
      <c r="B76" s="101"/>
      <c r="C76" s="101"/>
      <c r="D76" s="101"/>
      <c r="E76" s="101"/>
      <c r="F76" s="101"/>
      <c r="G76" s="101"/>
      <c r="H76" s="101"/>
      <c r="I76" s="101"/>
      <c r="J76" s="101"/>
      <c r="K76" s="101"/>
      <c r="L76" s="171"/>
      <c r="M76" s="101"/>
      <c r="N76" s="101"/>
      <c r="O76" s="101"/>
      <c r="P76" s="101"/>
      <c r="Q76" s="101"/>
      <c r="R76" s="101"/>
    </row>
    <row r="77" spans="1:18" ht="12.75" customHeight="1">
      <c r="A77" s="101"/>
      <c r="B77" s="101"/>
      <c r="C77" s="101"/>
      <c r="D77" s="101"/>
      <c r="E77" s="101"/>
      <c r="F77" s="101"/>
      <c r="G77" s="101"/>
      <c r="H77" s="101"/>
      <c r="I77" s="101"/>
      <c r="J77" s="101"/>
      <c r="K77" s="101"/>
      <c r="L77" s="171"/>
      <c r="M77" s="101"/>
      <c r="N77" s="101"/>
      <c r="O77" s="101"/>
      <c r="P77" s="101"/>
      <c r="Q77" s="101"/>
      <c r="R77" s="101"/>
    </row>
    <row r="78" spans="1:18" ht="12.75" customHeight="1">
      <c r="A78" s="101"/>
      <c r="B78" s="101"/>
      <c r="C78" s="101"/>
      <c r="D78" s="101"/>
      <c r="E78" s="101"/>
      <c r="F78" s="101"/>
      <c r="G78" s="101"/>
      <c r="H78" s="101"/>
      <c r="I78" s="101"/>
      <c r="J78" s="101"/>
      <c r="K78" s="101"/>
      <c r="L78" s="171"/>
      <c r="M78" s="101"/>
      <c r="N78" s="101"/>
      <c r="O78" s="101"/>
      <c r="P78" s="101"/>
      <c r="Q78" s="101"/>
      <c r="R78" s="101"/>
    </row>
    <row r="79" spans="1:18" ht="12.75" customHeight="1">
      <c r="A79" s="101"/>
      <c r="B79" s="101"/>
      <c r="C79" s="101"/>
      <c r="D79" s="101"/>
      <c r="E79" s="101"/>
      <c r="F79" s="101"/>
      <c r="G79" s="101"/>
      <c r="H79" s="101"/>
      <c r="I79" s="101"/>
      <c r="J79" s="101"/>
      <c r="K79" s="101"/>
      <c r="L79" s="171"/>
      <c r="M79" s="101"/>
      <c r="N79" s="101"/>
      <c r="O79" s="101"/>
      <c r="P79" s="101"/>
      <c r="Q79" s="101"/>
      <c r="R79" s="101"/>
    </row>
    <row r="80" spans="1:18" ht="12.75" customHeight="1">
      <c r="A80" s="101"/>
      <c r="B80" s="101"/>
      <c r="C80" s="101"/>
      <c r="D80" s="101"/>
      <c r="E80" s="101"/>
      <c r="F80" s="101"/>
      <c r="G80" s="101"/>
      <c r="H80" s="101"/>
      <c r="I80" s="101"/>
      <c r="J80" s="101"/>
      <c r="K80" s="101"/>
      <c r="L80" s="171"/>
      <c r="M80" s="101"/>
      <c r="N80" s="101"/>
      <c r="O80" s="101"/>
      <c r="P80" s="101"/>
      <c r="Q80" s="101"/>
      <c r="R80" s="101"/>
    </row>
    <row r="81" spans="1:18" ht="12.75" customHeight="1">
      <c r="A81" s="101"/>
      <c r="B81" s="101"/>
      <c r="C81" s="101"/>
      <c r="D81" s="101"/>
      <c r="E81" s="101"/>
      <c r="F81" s="101"/>
      <c r="G81" s="101"/>
      <c r="H81" s="101"/>
      <c r="I81" s="101"/>
      <c r="J81" s="101"/>
      <c r="K81" s="101"/>
      <c r="L81" s="171"/>
      <c r="M81" s="101"/>
      <c r="N81" s="101"/>
      <c r="O81" s="101"/>
      <c r="P81" s="101"/>
      <c r="Q81" s="101"/>
      <c r="R81" s="101"/>
    </row>
    <row r="82" spans="1:18" ht="12.75" customHeight="1">
      <c r="A82" s="101"/>
      <c r="B82" s="101"/>
      <c r="C82" s="101"/>
      <c r="D82" s="101"/>
      <c r="E82" s="101"/>
      <c r="F82" s="101"/>
      <c r="G82" s="101"/>
      <c r="H82" s="101"/>
      <c r="I82" s="101"/>
      <c r="J82" s="101"/>
      <c r="K82" s="101"/>
      <c r="L82" s="171"/>
      <c r="M82" s="101"/>
      <c r="N82" s="101"/>
      <c r="O82" s="101"/>
      <c r="P82" s="101"/>
      <c r="Q82" s="101"/>
      <c r="R82" s="101"/>
    </row>
    <row r="83" spans="1:18" ht="12.75" customHeight="1">
      <c r="A83" s="101"/>
      <c r="B83" s="101"/>
      <c r="C83" s="101"/>
      <c r="D83" s="101"/>
      <c r="E83" s="101"/>
      <c r="F83" s="101"/>
      <c r="G83" s="101"/>
      <c r="H83" s="101"/>
      <c r="I83" s="101"/>
      <c r="J83" s="101"/>
      <c r="K83" s="101"/>
      <c r="L83" s="171"/>
      <c r="M83" s="101"/>
      <c r="N83" s="101"/>
      <c r="O83" s="101"/>
      <c r="P83" s="101"/>
      <c r="Q83" s="101"/>
      <c r="R83" s="101"/>
    </row>
    <row r="84" spans="1:18" ht="12.75" customHeight="1">
      <c r="A84" s="101"/>
      <c r="B84" s="101"/>
      <c r="C84" s="101"/>
      <c r="D84" s="101"/>
      <c r="E84" s="101"/>
      <c r="F84" s="101"/>
      <c r="G84" s="101"/>
      <c r="H84" s="101"/>
      <c r="I84" s="101"/>
      <c r="J84" s="101"/>
      <c r="K84" s="101"/>
      <c r="L84" s="171"/>
      <c r="M84" s="101"/>
      <c r="N84" s="101"/>
      <c r="O84" s="101"/>
      <c r="P84" s="101"/>
      <c r="Q84" s="101"/>
      <c r="R84" s="101"/>
    </row>
    <row r="85" spans="1:18" ht="12.75" customHeight="1">
      <c r="A85" s="101"/>
      <c r="B85" s="101"/>
      <c r="C85" s="101"/>
      <c r="D85" s="101"/>
      <c r="E85" s="101"/>
      <c r="F85" s="101"/>
      <c r="G85" s="101"/>
      <c r="H85" s="101"/>
      <c r="I85" s="101"/>
      <c r="J85" s="101"/>
      <c r="K85" s="101"/>
      <c r="L85" s="171"/>
      <c r="M85" s="101"/>
      <c r="N85" s="101"/>
      <c r="O85" s="101"/>
      <c r="P85" s="101"/>
      <c r="Q85" s="101"/>
      <c r="R85" s="101"/>
    </row>
    <row r="86" spans="1:18" ht="12.75" customHeight="1">
      <c r="A86" s="101"/>
      <c r="B86" s="101"/>
      <c r="C86" s="101"/>
      <c r="D86" s="101"/>
      <c r="E86" s="101"/>
      <c r="F86" s="101"/>
      <c r="G86" s="101"/>
      <c r="H86" s="101"/>
      <c r="I86" s="101"/>
      <c r="J86" s="101"/>
      <c r="K86" s="101"/>
      <c r="L86" s="171"/>
      <c r="M86" s="101"/>
      <c r="N86" s="101"/>
      <c r="O86" s="101"/>
      <c r="P86" s="101"/>
      <c r="Q86" s="101"/>
      <c r="R86" s="101"/>
    </row>
    <row r="87" spans="1:18" ht="12.75" customHeight="1">
      <c r="A87" s="101"/>
      <c r="B87" s="101"/>
      <c r="C87" s="101"/>
      <c r="D87" s="101"/>
      <c r="E87" s="101"/>
      <c r="F87" s="101"/>
      <c r="G87" s="101"/>
      <c r="H87" s="101"/>
      <c r="I87" s="101"/>
      <c r="J87" s="101"/>
      <c r="K87" s="101"/>
      <c r="L87" s="171"/>
      <c r="M87" s="101"/>
      <c r="N87" s="101"/>
      <c r="O87" s="101"/>
      <c r="P87" s="101"/>
      <c r="Q87" s="101"/>
      <c r="R87" s="101"/>
    </row>
    <row r="88" spans="1:18" ht="12.75" customHeight="1">
      <c r="A88" s="101"/>
      <c r="B88" s="101"/>
      <c r="C88" s="101"/>
      <c r="D88" s="101"/>
      <c r="E88" s="101"/>
      <c r="F88" s="101"/>
      <c r="G88" s="101"/>
      <c r="H88" s="101"/>
      <c r="I88" s="101"/>
      <c r="J88" s="101"/>
      <c r="K88" s="101"/>
      <c r="L88" s="171"/>
      <c r="M88" s="101"/>
      <c r="N88" s="101"/>
      <c r="O88" s="101"/>
      <c r="P88" s="101"/>
      <c r="Q88" s="101"/>
      <c r="R88" s="101"/>
    </row>
    <row r="89" spans="1:18" ht="12.75" customHeight="1">
      <c r="A89" s="101"/>
      <c r="B89" s="101"/>
      <c r="C89" s="101"/>
      <c r="D89" s="101"/>
      <c r="E89" s="101"/>
      <c r="F89" s="101"/>
      <c r="G89" s="101"/>
      <c r="H89" s="101"/>
      <c r="I89" s="101"/>
      <c r="J89" s="101"/>
      <c r="K89" s="101"/>
      <c r="L89" s="171"/>
      <c r="M89" s="101"/>
      <c r="N89" s="101"/>
      <c r="O89" s="101"/>
      <c r="P89" s="101"/>
      <c r="Q89" s="101"/>
      <c r="R89" s="101"/>
    </row>
    <row r="90" spans="1:18" ht="12.75" customHeight="1">
      <c r="A90" s="101"/>
      <c r="B90" s="101"/>
      <c r="C90" s="101"/>
      <c r="D90" s="101"/>
      <c r="E90" s="101"/>
      <c r="F90" s="101"/>
      <c r="G90" s="101"/>
      <c r="H90" s="101"/>
      <c r="I90" s="101"/>
      <c r="J90" s="101"/>
      <c r="K90" s="101"/>
      <c r="L90" s="171"/>
      <c r="M90" s="101"/>
      <c r="N90" s="101"/>
      <c r="O90" s="101"/>
      <c r="P90" s="101"/>
      <c r="Q90" s="101"/>
      <c r="R90" s="101"/>
    </row>
    <row r="91" spans="1:18" ht="12.75" customHeight="1">
      <c r="A91" s="101"/>
      <c r="B91" s="101"/>
      <c r="C91" s="101"/>
      <c r="D91" s="101"/>
      <c r="E91" s="101"/>
      <c r="F91" s="101"/>
      <c r="G91" s="101"/>
      <c r="H91" s="101"/>
      <c r="I91" s="101"/>
      <c r="J91" s="101"/>
      <c r="K91" s="101"/>
      <c r="L91" s="171"/>
      <c r="M91" s="101"/>
      <c r="N91" s="101"/>
      <c r="O91" s="101"/>
      <c r="P91" s="101"/>
      <c r="Q91" s="101"/>
      <c r="R91" s="101"/>
    </row>
    <row r="92" spans="1:18" ht="12.75" customHeight="1">
      <c r="A92" s="101"/>
      <c r="B92" s="101"/>
      <c r="C92" s="101"/>
      <c r="D92" s="101"/>
      <c r="E92" s="101"/>
      <c r="F92" s="101"/>
      <c r="G92" s="101"/>
      <c r="H92" s="101"/>
      <c r="I92" s="101"/>
      <c r="J92" s="101"/>
      <c r="K92" s="101"/>
      <c r="L92" s="171"/>
      <c r="M92" s="101"/>
      <c r="N92" s="101"/>
      <c r="O92" s="101"/>
      <c r="P92" s="101"/>
      <c r="Q92" s="101"/>
      <c r="R92" s="101"/>
    </row>
    <row r="93" spans="1:18" ht="12.75" customHeight="1">
      <c r="A93" s="101"/>
      <c r="B93" s="101"/>
      <c r="C93" s="101"/>
      <c r="D93" s="101"/>
      <c r="E93" s="101"/>
      <c r="F93" s="101"/>
      <c r="G93" s="101"/>
      <c r="H93" s="101"/>
      <c r="I93" s="101"/>
      <c r="J93" s="101"/>
      <c r="K93" s="101"/>
      <c r="L93" s="171"/>
      <c r="M93" s="101"/>
      <c r="N93" s="101"/>
      <c r="O93" s="101"/>
      <c r="P93" s="101"/>
      <c r="Q93" s="101"/>
      <c r="R93" s="101"/>
    </row>
    <row r="94" spans="1:18" ht="12.75" customHeight="1">
      <c r="A94" s="101"/>
      <c r="B94" s="101"/>
      <c r="C94" s="101"/>
      <c r="D94" s="101"/>
      <c r="E94" s="101"/>
      <c r="F94" s="101"/>
      <c r="G94" s="101"/>
      <c r="H94" s="101"/>
      <c r="I94" s="101"/>
      <c r="J94" s="101"/>
      <c r="K94" s="101"/>
      <c r="L94" s="171"/>
      <c r="M94" s="101"/>
      <c r="N94" s="101"/>
      <c r="O94" s="101"/>
      <c r="P94" s="101"/>
      <c r="Q94" s="101"/>
      <c r="R94" s="101"/>
    </row>
    <row r="95" spans="1:18" ht="12.75" customHeight="1">
      <c r="A95" s="101"/>
      <c r="B95" s="101"/>
      <c r="C95" s="101"/>
      <c r="D95" s="101"/>
      <c r="E95" s="101"/>
      <c r="F95" s="101"/>
      <c r="G95" s="101"/>
      <c r="H95" s="101"/>
      <c r="I95" s="101"/>
      <c r="J95" s="101"/>
      <c r="K95" s="101"/>
      <c r="L95" s="171"/>
      <c r="M95" s="101"/>
      <c r="N95" s="101"/>
      <c r="O95" s="101"/>
      <c r="P95" s="101"/>
      <c r="Q95" s="101"/>
      <c r="R95" s="101"/>
    </row>
    <row r="96" spans="1:18" ht="12.75" customHeight="1">
      <c r="A96" s="101"/>
      <c r="B96" s="101"/>
      <c r="C96" s="101"/>
      <c r="D96" s="101"/>
      <c r="E96" s="101"/>
      <c r="F96" s="101"/>
      <c r="G96" s="101"/>
      <c r="H96" s="101"/>
      <c r="I96" s="101"/>
      <c r="J96" s="101"/>
      <c r="K96" s="101"/>
      <c r="L96" s="171"/>
      <c r="M96" s="101"/>
      <c r="N96" s="101"/>
      <c r="O96" s="101"/>
      <c r="P96" s="101"/>
      <c r="Q96" s="101"/>
      <c r="R96" s="101"/>
    </row>
    <row r="97" spans="1:18" ht="12.75" customHeight="1">
      <c r="A97" s="101"/>
      <c r="B97" s="101"/>
      <c r="C97" s="101"/>
      <c r="D97" s="101"/>
      <c r="E97" s="101"/>
      <c r="F97" s="101"/>
      <c r="G97" s="101"/>
      <c r="H97" s="101"/>
      <c r="I97" s="101"/>
      <c r="J97" s="101"/>
      <c r="K97" s="101"/>
      <c r="L97" s="171"/>
      <c r="M97" s="101"/>
      <c r="N97" s="101"/>
      <c r="O97" s="101"/>
      <c r="P97" s="101"/>
      <c r="Q97" s="101"/>
      <c r="R97" s="101"/>
    </row>
    <row r="98" spans="1:18" ht="12.75" customHeight="1">
      <c r="A98" s="101"/>
      <c r="B98" s="101"/>
      <c r="C98" s="101"/>
      <c r="D98" s="101"/>
      <c r="E98" s="101"/>
      <c r="F98" s="101"/>
      <c r="G98" s="101"/>
      <c r="H98" s="101"/>
      <c r="I98" s="101"/>
      <c r="J98" s="101"/>
      <c r="K98" s="101"/>
      <c r="L98" s="171"/>
      <c r="M98" s="101"/>
      <c r="N98" s="101"/>
      <c r="O98" s="101"/>
      <c r="P98" s="101"/>
      <c r="Q98" s="101"/>
      <c r="R98" s="101"/>
    </row>
    <row r="99" spans="1:18" ht="12.75" customHeight="1">
      <c r="A99" s="101"/>
      <c r="B99" s="101"/>
      <c r="C99" s="101"/>
      <c r="D99" s="101"/>
      <c r="E99" s="101"/>
      <c r="F99" s="101"/>
      <c r="G99" s="101"/>
      <c r="H99" s="101"/>
      <c r="I99" s="101"/>
      <c r="J99" s="101"/>
      <c r="K99" s="101"/>
      <c r="L99" s="171"/>
      <c r="M99" s="101"/>
      <c r="N99" s="101"/>
      <c r="O99" s="101"/>
      <c r="P99" s="101"/>
      <c r="Q99" s="101"/>
      <c r="R99" s="101"/>
    </row>
    <row r="100" spans="1:18" ht="12.75" customHeight="1">
      <c r="A100" s="101"/>
      <c r="B100" s="101"/>
      <c r="C100" s="101"/>
      <c r="D100" s="101"/>
      <c r="E100" s="101"/>
      <c r="F100" s="101"/>
      <c r="G100" s="101"/>
      <c r="H100" s="101"/>
      <c r="I100" s="101"/>
      <c r="J100" s="101"/>
      <c r="K100" s="101"/>
      <c r="L100" s="171"/>
      <c r="M100" s="101"/>
      <c r="N100" s="101"/>
      <c r="O100" s="101"/>
      <c r="P100" s="101"/>
      <c r="Q100" s="101"/>
      <c r="R100" s="101"/>
    </row>
    <row r="101" spans="1:18" ht="15.75" customHeight="1">
      <c r="I101" s="86"/>
      <c r="J101" s="86"/>
      <c r="K101" s="86"/>
      <c r="M101" s="86"/>
      <c r="N101" s="86"/>
    </row>
    <row r="102" spans="1:18" ht="15.75" customHeight="1">
      <c r="I102" s="86"/>
      <c r="J102" s="86"/>
      <c r="K102" s="86"/>
      <c r="M102" s="86"/>
      <c r="N102" s="86"/>
    </row>
    <row r="103" spans="1:18" ht="15.75" customHeight="1">
      <c r="I103" s="86"/>
      <c r="J103" s="86"/>
      <c r="K103" s="86"/>
      <c r="M103" s="86"/>
      <c r="N103" s="86"/>
    </row>
    <row r="104" spans="1:18" ht="15.75" customHeight="1">
      <c r="I104" s="86"/>
      <c r="J104" s="86"/>
      <c r="K104" s="86"/>
      <c r="M104" s="86"/>
      <c r="N104" s="86"/>
    </row>
    <row r="105" spans="1:18" ht="15.75" customHeight="1">
      <c r="I105" s="86"/>
      <c r="J105" s="86"/>
      <c r="K105" s="86"/>
      <c r="M105" s="86"/>
      <c r="N105" s="86"/>
    </row>
    <row r="106" spans="1:18" ht="15.75" customHeight="1">
      <c r="I106" s="86"/>
      <c r="J106" s="86"/>
      <c r="K106" s="86"/>
      <c r="M106" s="86"/>
      <c r="N106" s="86"/>
    </row>
    <row r="107" spans="1:18" ht="15.75" customHeight="1">
      <c r="I107" s="86"/>
      <c r="J107" s="86"/>
      <c r="K107" s="86"/>
      <c r="M107" s="86"/>
      <c r="N107" s="86"/>
    </row>
    <row r="108" spans="1:18" ht="15.75" customHeight="1">
      <c r="I108" s="86"/>
      <c r="J108" s="86"/>
      <c r="K108" s="86"/>
      <c r="M108" s="86"/>
      <c r="N108" s="86"/>
    </row>
    <row r="109" spans="1:18" ht="15.75" customHeight="1">
      <c r="I109" s="86"/>
      <c r="J109" s="86"/>
      <c r="K109" s="86"/>
      <c r="M109" s="86"/>
      <c r="N109" s="86"/>
    </row>
    <row r="110" spans="1:18" ht="15.75" customHeight="1">
      <c r="I110" s="86"/>
      <c r="J110" s="86"/>
      <c r="K110" s="86"/>
      <c r="M110" s="86"/>
      <c r="N110" s="86"/>
    </row>
    <row r="111" spans="1:18" ht="15.75" customHeight="1">
      <c r="I111" s="86"/>
      <c r="J111" s="86"/>
      <c r="K111" s="86"/>
      <c r="M111" s="86"/>
      <c r="N111" s="86"/>
    </row>
    <row r="112" spans="1:18" ht="15.75" customHeight="1">
      <c r="I112" s="86"/>
      <c r="J112" s="86"/>
      <c r="K112" s="86"/>
      <c r="M112" s="86"/>
      <c r="N112" s="86"/>
    </row>
    <row r="113" spans="9:14" ht="15.75" customHeight="1">
      <c r="I113" s="86"/>
      <c r="J113" s="86"/>
      <c r="K113" s="86"/>
      <c r="M113" s="86"/>
      <c r="N113" s="86"/>
    </row>
    <row r="114" spans="9:14" ht="15.75" customHeight="1">
      <c r="I114" s="86"/>
      <c r="J114" s="86"/>
      <c r="K114" s="86"/>
      <c r="M114" s="86"/>
      <c r="N114" s="86"/>
    </row>
    <row r="115" spans="9:14" ht="15.75" customHeight="1">
      <c r="I115" s="86"/>
      <c r="J115" s="86"/>
      <c r="K115" s="86"/>
      <c r="M115" s="86"/>
      <c r="N115" s="86"/>
    </row>
    <row r="116" spans="9:14" ht="15.75" customHeight="1">
      <c r="I116" s="86"/>
      <c r="J116" s="86"/>
      <c r="K116" s="86"/>
      <c r="M116" s="86"/>
      <c r="N116" s="86"/>
    </row>
    <row r="117" spans="9:14" ht="15.75" customHeight="1">
      <c r="I117" s="86"/>
      <c r="J117" s="86"/>
      <c r="K117" s="86"/>
      <c r="M117" s="86"/>
      <c r="N117" s="86"/>
    </row>
    <row r="118" spans="9:14" ht="15.75" customHeight="1">
      <c r="I118" s="86"/>
      <c r="J118" s="86"/>
      <c r="K118" s="86"/>
      <c r="M118" s="86"/>
      <c r="N118" s="86"/>
    </row>
    <row r="119" spans="9:14" ht="15.75" customHeight="1">
      <c r="I119" s="86"/>
      <c r="J119" s="86"/>
      <c r="K119" s="86"/>
      <c r="M119" s="86"/>
      <c r="N119" s="86"/>
    </row>
    <row r="120" spans="9:14" ht="15.75" customHeight="1">
      <c r="I120" s="86"/>
      <c r="J120" s="86"/>
      <c r="K120" s="86"/>
      <c r="M120" s="86"/>
      <c r="N120" s="86"/>
    </row>
    <row r="121" spans="9:14" ht="15.75" customHeight="1">
      <c r="I121" s="86"/>
      <c r="J121" s="86"/>
      <c r="K121" s="86"/>
      <c r="M121" s="86"/>
      <c r="N121" s="86"/>
    </row>
    <row r="122" spans="9:14" ht="15.75" customHeight="1">
      <c r="I122" s="86"/>
      <c r="J122" s="86"/>
      <c r="K122" s="86"/>
      <c r="M122" s="86"/>
      <c r="N122" s="86"/>
    </row>
    <row r="123" spans="9:14" ht="15.75" customHeight="1">
      <c r="I123" s="86"/>
      <c r="J123" s="86"/>
      <c r="K123" s="86"/>
      <c r="M123" s="86"/>
      <c r="N123" s="86"/>
    </row>
    <row r="124" spans="9:14" ht="15.75" customHeight="1">
      <c r="I124" s="86"/>
      <c r="J124" s="86"/>
      <c r="K124" s="86"/>
      <c r="M124" s="86"/>
      <c r="N124" s="86"/>
    </row>
    <row r="125" spans="9:14" ht="15.75" customHeight="1">
      <c r="I125" s="86"/>
      <c r="J125" s="86"/>
      <c r="K125" s="86"/>
      <c r="M125" s="86"/>
      <c r="N125" s="86"/>
    </row>
    <row r="126" spans="9:14" ht="15.75" customHeight="1">
      <c r="I126" s="86"/>
      <c r="J126" s="86"/>
      <c r="K126" s="86"/>
      <c r="M126" s="86"/>
      <c r="N126" s="86"/>
    </row>
    <row r="127" spans="9:14" ht="15.75" customHeight="1">
      <c r="I127" s="86"/>
      <c r="J127" s="86"/>
      <c r="K127" s="86"/>
      <c r="M127" s="86"/>
      <c r="N127" s="86"/>
    </row>
    <row r="128" spans="9:14" ht="15.75" customHeight="1">
      <c r="I128" s="86"/>
      <c r="J128" s="86"/>
      <c r="K128" s="86"/>
      <c r="M128" s="86"/>
      <c r="N128" s="86"/>
    </row>
    <row r="129" spans="9:14" ht="15.75" customHeight="1">
      <c r="I129" s="86"/>
      <c r="J129" s="86"/>
      <c r="K129" s="86"/>
      <c r="M129" s="86"/>
      <c r="N129" s="86"/>
    </row>
    <row r="130" spans="9:14" ht="15.75" customHeight="1">
      <c r="I130" s="86"/>
      <c r="J130" s="86"/>
      <c r="K130" s="86"/>
      <c r="M130" s="86"/>
      <c r="N130" s="86"/>
    </row>
    <row r="131" spans="9:14" ht="15.75" customHeight="1">
      <c r="I131" s="86"/>
      <c r="J131" s="86"/>
      <c r="K131" s="86"/>
      <c r="M131" s="86"/>
      <c r="N131" s="86"/>
    </row>
    <row r="132" spans="9:14" ht="15.75" customHeight="1">
      <c r="I132" s="86"/>
      <c r="J132" s="86"/>
      <c r="K132" s="86"/>
      <c r="M132" s="86"/>
      <c r="N132" s="86"/>
    </row>
    <row r="133" spans="9:14" ht="15.75" customHeight="1">
      <c r="I133" s="86"/>
      <c r="J133" s="86"/>
      <c r="K133" s="86"/>
      <c r="M133" s="86"/>
      <c r="N133" s="86"/>
    </row>
    <row r="134" spans="9:14" ht="15.75" customHeight="1">
      <c r="I134" s="86"/>
      <c r="J134" s="86"/>
      <c r="K134" s="86"/>
      <c r="M134" s="86"/>
      <c r="N134" s="86"/>
    </row>
    <row r="135" spans="9:14" ht="15.75" customHeight="1">
      <c r="I135" s="86"/>
      <c r="J135" s="86"/>
      <c r="K135" s="86"/>
      <c r="M135" s="86"/>
      <c r="N135" s="86"/>
    </row>
    <row r="136" spans="9:14" ht="15.75" customHeight="1">
      <c r="I136" s="86"/>
      <c r="J136" s="86"/>
      <c r="K136" s="86"/>
      <c r="M136" s="86"/>
      <c r="N136" s="86"/>
    </row>
    <row r="137" spans="9:14" ht="15.75" customHeight="1">
      <c r="I137" s="86"/>
      <c r="J137" s="86"/>
      <c r="K137" s="86"/>
      <c r="M137" s="86"/>
      <c r="N137" s="86"/>
    </row>
    <row r="138" spans="9:14" ht="15.75" customHeight="1">
      <c r="I138" s="86"/>
      <c r="J138" s="86"/>
      <c r="K138" s="86"/>
      <c r="M138" s="86"/>
      <c r="N138" s="86"/>
    </row>
    <row r="139" spans="9:14" ht="15.75" customHeight="1">
      <c r="I139" s="86"/>
      <c r="J139" s="86"/>
      <c r="K139" s="86"/>
      <c r="M139" s="86"/>
      <c r="N139" s="86"/>
    </row>
    <row r="140" spans="9:14" ht="15.75" customHeight="1">
      <c r="I140" s="86"/>
      <c r="J140" s="86"/>
      <c r="K140" s="86"/>
      <c r="M140" s="86"/>
      <c r="N140" s="86"/>
    </row>
    <row r="141" spans="9:14" ht="15.75" customHeight="1">
      <c r="I141" s="86"/>
      <c r="J141" s="86"/>
      <c r="K141" s="86"/>
      <c r="M141" s="86"/>
      <c r="N141" s="86"/>
    </row>
    <row r="142" spans="9:14" ht="15.75" customHeight="1">
      <c r="I142" s="86"/>
      <c r="J142" s="86"/>
      <c r="K142" s="86"/>
      <c r="M142" s="86"/>
      <c r="N142" s="86"/>
    </row>
    <row r="143" spans="9:14" ht="15.75" customHeight="1">
      <c r="I143" s="86"/>
      <c r="J143" s="86"/>
      <c r="K143" s="86"/>
      <c r="M143" s="86"/>
      <c r="N143" s="86"/>
    </row>
    <row r="144" spans="9:14" ht="15.75" customHeight="1">
      <c r="I144" s="86"/>
      <c r="J144" s="86"/>
      <c r="K144" s="86"/>
      <c r="M144" s="86"/>
      <c r="N144" s="86"/>
    </row>
    <row r="145" spans="9:14" ht="15.75" customHeight="1">
      <c r="I145" s="86"/>
      <c r="J145" s="86"/>
      <c r="K145" s="86"/>
      <c r="M145" s="86"/>
      <c r="N145" s="86"/>
    </row>
    <row r="146" spans="9:14" ht="15.75" customHeight="1">
      <c r="I146" s="86"/>
      <c r="J146" s="86"/>
      <c r="K146" s="86"/>
      <c r="M146" s="86"/>
      <c r="N146" s="86"/>
    </row>
    <row r="147" spans="9:14" ht="15.75" customHeight="1">
      <c r="I147" s="86"/>
      <c r="J147" s="86"/>
      <c r="K147" s="86"/>
      <c r="M147" s="86"/>
      <c r="N147" s="86"/>
    </row>
    <row r="148" spans="9:14" ht="15.75" customHeight="1">
      <c r="I148" s="86"/>
      <c r="J148" s="86"/>
      <c r="K148" s="86"/>
      <c r="M148" s="86"/>
      <c r="N148" s="86"/>
    </row>
    <row r="149" spans="9:14" ht="15.75" customHeight="1">
      <c r="I149" s="86"/>
      <c r="J149" s="86"/>
      <c r="K149" s="86"/>
      <c r="M149" s="86"/>
      <c r="N149" s="86"/>
    </row>
    <row r="150" spans="9:14" ht="15.75" customHeight="1">
      <c r="I150" s="86"/>
      <c r="J150" s="86"/>
      <c r="K150" s="86"/>
      <c r="M150" s="86"/>
      <c r="N150" s="86"/>
    </row>
    <row r="151" spans="9:14" ht="15.75" customHeight="1">
      <c r="I151" s="86"/>
      <c r="J151" s="86"/>
      <c r="K151" s="86"/>
      <c r="M151" s="86"/>
      <c r="N151" s="86"/>
    </row>
    <row r="152" spans="9:14" ht="15.75" customHeight="1">
      <c r="I152" s="86"/>
      <c r="J152" s="86"/>
      <c r="K152" s="86"/>
      <c r="M152" s="86"/>
      <c r="N152" s="86"/>
    </row>
    <row r="153" spans="9:14" ht="15.75" customHeight="1">
      <c r="I153" s="86"/>
      <c r="J153" s="86"/>
      <c r="K153" s="86"/>
      <c r="M153" s="86"/>
      <c r="N153" s="86"/>
    </row>
    <row r="154" spans="9:14" ht="15.75" customHeight="1">
      <c r="I154" s="86"/>
      <c r="J154" s="86"/>
      <c r="K154" s="86"/>
      <c r="M154" s="86"/>
      <c r="N154" s="86"/>
    </row>
    <row r="155" spans="9:14" ht="15.75" customHeight="1">
      <c r="I155" s="86"/>
      <c r="J155" s="86"/>
      <c r="K155" s="86"/>
      <c r="M155" s="86"/>
      <c r="N155" s="86"/>
    </row>
    <row r="156" spans="9:14" ht="15.75" customHeight="1">
      <c r="I156" s="86"/>
      <c r="J156" s="86"/>
      <c r="K156" s="86"/>
      <c r="M156" s="86"/>
      <c r="N156" s="86"/>
    </row>
    <row r="157" spans="9:14" ht="15.75" customHeight="1">
      <c r="I157" s="86"/>
      <c r="J157" s="86"/>
      <c r="K157" s="86"/>
      <c r="M157" s="86"/>
      <c r="N157" s="86"/>
    </row>
    <row r="158" spans="9:14" ht="15.75" customHeight="1">
      <c r="I158" s="86"/>
      <c r="J158" s="86"/>
      <c r="K158" s="86"/>
      <c r="M158" s="86"/>
      <c r="N158" s="86"/>
    </row>
    <row r="159" spans="9:14" ht="15.75" customHeight="1">
      <c r="I159" s="86"/>
      <c r="J159" s="86"/>
      <c r="K159" s="86"/>
      <c r="M159" s="86"/>
      <c r="N159" s="86"/>
    </row>
    <row r="160" spans="9:14" ht="15.75" customHeight="1">
      <c r="I160" s="86"/>
      <c r="J160" s="86"/>
      <c r="K160" s="86"/>
      <c r="M160" s="86"/>
      <c r="N160" s="86"/>
    </row>
    <row r="161" spans="9:14" ht="15.75" customHeight="1">
      <c r="I161" s="86"/>
      <c r="J161" s="86"/>
      <c r="K161" s="86"/>
      <c r="M161" s="86"/>
      <c r="N161" s="86"/>
    </row>
    <row r="162" spans="9:14" ht="15.75" customHeight="1">
      <c r="I162" s="86"/>
      <c r="J162" s="86"/>
      <c r="K162" s="86"/>
      <c r="M162" s="86"/>
      <c r="N162" s="86"/>
    </row>
    <row r="163" spans="9:14" ht="15.75" customHeight="1">
      <c r="I163" s="86"/>
      <c r="J163" s="86"/>
      <c r="K163" s="86"/>
      <c r="M163" s="86"/>
      <c r="N163" s="86"/>
    </row>
    <row r="164" spans="9:14" ht="15.75" customHeight="1">
      <c r="I164" s="86"/>
      <c r="J164" s="86"/>
      <c r="K164" s="86"/>
      <c r="M164" s="86"/>
      <c r="N164" s="86"/>
    </row>
    <row r="165" spans="9:14" ht="15.75" customHeight="1">
      <c r="I165" s="86"/>
      <c r="J165" s="86"/>
      <c r="K165" s="86"/>
      <c r="M165" s="86"/>
      <c r="N165" s="86"/>
    </row>
    <row r="166" spans="9:14" ht="15.75" customHeight="1">
      <c r="I166" s="86"/>
      <c r="J166" s="86"/>
      <c r="K166" s="86"/>
      <c r="M166" s="86"/>
      <c r="N166" s="86"/>
    </row>
    <row r="167" spans="9:14" ht="15.75" customHeight="1">
      <c r="I167" s="86"/>
      <c r="J167" s="86"/>
      <c r="K167" s="86"/>
      <c r="M167" s="86"/>
      <c r="N167" s="86"/>
    </row>
    <row r="168" spans="9:14" ht="15.75" customHeight="1">
      <c r="I168" s="86"/>
      <c r="J168" s="86"/>
      <c r="K168" s="86"/>
      <c r="M168" s="86"/>
      <c r="N168" s="86"/>
    </row>
    <row r="169" spans="9:14" ht="15.75" customHeight="1">
      <c r="I169" s="86"/>
      <c r="J169" s="86"/>
      <c r="K169" s="86"/>
      <c r="M169" s="86"/>
      <c r="N169" s="86"/>
    </row>
    <row r="170" spans="9:14" ht="15.75" customHeight="1">
      <c r="I170" s="86"/>
      <c r="J170" s="86"/>
      <c r="K170" s="86"/>
      <c r="M170" s="86"/>
      <c r="N170" s="86"/>
    </row>
    <row r="171" spans="9:14" ht="15.75" customHeight="1">
      <c r="I171" s="86"/>
      <c r="J171" s="86"/>
      <c r="K171" s="86"/>
      <c r="M171" s="86"/>
      <c r="N171" s="86"/>
    </row>
    <row r="172" spans="9:14" ht="15.75" customHeight="1">
      <c r="I172" s="86"/>
      <c r="J172" s="86"/>
      <c r="K172" s="86"/>
      <c r="M172" s="86"/>
      <c r="N172" s="86"/>
    </row>
    <row r="173" spans="9:14" ht="15.75" customHeight="1">
      <c r="I173" s="86"/>
      <c r="J173" s="86"/>
      <c r="K173" s="86"/>
      <c r="M173" s="86"/>
      <c r="N173" s="86"/>
    </row>
    <row r="174" spans="9:14" ht="15.75" customHeight="1">
      <c r="I174" s="86"/>
      <c r="J174" s="86"/>
      <c r="K174" s="86"/>
      <c r="M174" s="86"/>
      <c r="N174" s="86"/>
    </row>
    <row r="175" spans="9:14" ht="15.75" customHeight="1">
      <c r="I175" s="86"/>
      <c r="J175" s="86"/>
      <c r="K175" s="86"/>
      <c r="M175" s="86"/>
      <c r="N175" s="86"/>
    </row>
    <row r="176" spans="9:14" ht="15.75" customHeight="1">
      <c r="I176" s="86"/>
      <c r="J176" s="86"/>
      <c r="K176" s="86"/>
      <c r="M176" s="86"/>
      <c r="N176" s="86"/>
    </row>
    <row r="177" spans="9:14" ht="15.75" customHeight="1">
      <c r="I177" s="86"/>
      <c r="J177" s="86"/>
      <c r="K177" s="86"/>
      <c r="M177" s="86"/>
      <c r="N177" s="86"/>
    </row>
    <row r="178" spans="9:14" ht="15.75" customHeight="1">
      <c r="I178" s="86"/>
      <c r="J178" s="86"/>
      <c r="K178" s="86"/>
      <c r="M178" s="86"/>
      <c r="N178" s="86"/>
    </row>
    <row r="179" spans="9:14" ht="15.75" customHeight="1">
      <c r="I179" s="86"/>
      <c r="J179" s="86"/>
      <c r="K179" s="86"/>
      <c r="M179" s="86"/>
      <c r="N179" s="86"/>
    </row>
    <row r="180" spans="9:14" ht="15.75" customHeight="1">
      <c r="I180" s="86"/>
      <c r="J180" s="86"/>
      <c r="K180" s="86"/>
      <c r="M180" s="86"/>
      <c r="N180" s="86"/>
    </row>
    <row r="181" spans="9:14" ht="15.75" customHeight="1">
      <c r="I181" s="86"/>
      <c r="J181" s="86"/>
      <c r="K181" s="86"/>
      <c r="M181" s="86"/>
      <c r="N181" s="86"/>
    </row>
    <row r="182" spans="9:14" ht="15.75" customHeight="1">
      <c r="I182" s="86"/>
      <c r="J182" s="86"/>
      <c r="K182" s="86"/>
      <c r="M182" s="86"/>
      <c r="N182" s="86"/>
    </row>
    <row r="183" spans="9:14" ht="15.75" customHeight="1">
      <c r="I183" s="86"/>
      <c r="J183" s="86"/>
      <c r="K183" s="86"/>
      <c r="M183" s="86"/>
      <c r="N183" s="86"/>
    </row>
    <row r="184" spans="9:14" ht="15.75" customHeight="1">
      <c r="I184" s="86"/>
      <c r="J184" s="86"/>
      <c r="K184" s="86"/>
      <c r="M184" s="86"/>
      <c r="N184" s="86"/>
    </row>
    <row r="185" spans="9:14" ht="15.75" customHeight="1">
      <c r="I185" s="86"/>
      <c r="J185" s="86"/>
      <c r="K185" s="86"/>
      <c r="M185" s="86"/>
      <c r="N185" s="86"/>
    </row>
    <row r="186" spans="9:14" ht="15.75" customHeight="1">
      <c r="I186" s="86"/>
      <c r="J186" s="86"/>
      <c r="K186" s="86"/>
      <c r="M186" s="86"/>
      <c r="N186" s="86"/>
    </row>
    <row r="187" spans="9:14" ht="15.75" customHeight="1">
      <c r="I187" s="86"/>
      <c r="J187" s="86"/>
      <c r="K187" s="86"/>
      <c r="M187" s="86"/>
      <c r="N187" s="86"/>
    </row>
    <row r="188" spans="9:14" ht="15.75" customHeight="1">
      <c r="I188" s="86"/>
      <c r="J188" s="86"/>
      <c r="K188" s="86"/>
      <c r="M188" s="86"/>
      <c r="N188" s="86"/>
    </row>
    <row r="189" spans="9:14" ht="15.75" customHeight="1">
      <c r="I189" s="86"/>
      <c r="J189" s="86"/>
      <c r="K189" s="86"/>
      <c r="M189" s="86"/>
      <c r="N189" s="86"/>
    </row>
    <row r="190" spans="9:14" ht="15.75" customHeight="1">
      <c r="I190" s="86"/>
      <c r="J190" s="86"/>
      <c r="K190" s="86"/>
      <c r="M190" s="86"/>
      <c r="N190" s="86"/>
    </row>
    <row r="191" spans="9:14" ht="15.75" customHeight="1">
      <c r="I191" s="86"/>
      <c r="J191" s="86"/>
      <c r="K191" s="86"/>
      <c r="M191" s="86"/>
      <c r="N191" s="86"/>
    </row>
    <row r="192" spans="9:14" ht="15.75" customHeight="1">
      <c r="I192" s="86"/>
      <c r="J192" s="86"/>
      <c r="K192" s="86"/>
      <c r="M192" s="86"/>
      <c r="N192" s="86"/>
    </row>
    <row r="193" spans="9:14" ht="15.75" customHeight="1">
      <c r="I193" s="86"/>
      <c r="J193" s="86"/>
      <c r="K193" s="86"/>
      <c r="M193" s="86"/>
      <c r="N193" s="86"/>
    </row>
    <row r="194" spans="9:14" ht="15.75" customHeight="1">
      <c r="I194" s="86"/>
      <c r="J194" s="86"/>
      <c r="K194" s="86"/>
      <c r="M194" s="86"/>
      <c r="N194" s="86"/>
    </row>
    <row r="195" spans="9:14" ht="15.75" customHeight="1">
      <c r="I195" s="86"/>
      <c r="J195" s="86"/>
      <c r="K195" s="86"/>
      <c r="M195" s="86"/>
      <c r="N195" s="86"/>
    </row>
    <row r="196" spans="9:14" ht="15.75" customHeight="1">
      <c r="I196" s="86"/>
      <c r="J196" s="86"/>
      <c r="K196" s="86"/>
      <c r="M196" s="86"/>
      <c r="N196" s="86"/>
    </row>
    <row r="197" spans="9:14" ht="15.75" customHeight="1">
      <c r="I197" s="86"/>
      <c r="J197" s="86"/>
      <c r="K197" s="86"/>
      <c r="M197" s="86"/>
      <c r="N197" s="86"/>
    </row>
    <row r="198" spans="9:14" ht="15.75" customHeight="1">
      <c r="I198" s="86"/>
      <c r="J198" s="86"/>
      <c r="K198" s="86"/>
      <c r="M198" s="86"/>
      <c r="N198" s="86"/>
    </row>
    <row r="199" spans="9:14" ht="15.75" customHeight="1">
      <c r="I199" s="86"/>
      <c r="J199" s="86"/>
      <c r="K199" s="86"/>
      <c r="M199" s="86"/>
      <c r="N199" s="86"/>
    </row>
    <row r="200" spans="9:14" ht="15.75" customHeight="1">
      <c r="I200" s="86"/>
      <c r="J200" s="86"/>
      <c r="K200" s="86"/>
      <c r="M200" s="86"/>
      <c r="N200" s="86"/>
    </row>
    <row r="201" spans="9:14" ht="15.75" customHeight="1">
      <c r="I201" s="86"/>
      <c r="J201" s="86"/>
      <c r="K201" s="86"/>
      <c r="M201" s="86"/>
      <c r="N201" s="86"/>
    </row>
    <row r="202" spans="9:14" ht="15.75" customHeight="1">
      <c r="I202" s="86"/>
      <c r="J202" s="86"/>
      <c r="K202" s="86"/>
      <c r="M202" s="86"/>
      <c r="N202" s="86"/>
    </row>
    <row r="203" spans="9:14" ht="15.75" customHeight="1">
      <c r="I203" s="86"/>
      <c r="J203" s="86"/>
      <c r="K203" s="86"/>
      <c r="M203" s="86"/>
      <c r="N203" s="86"/>
    </row>
    <row r="204" spans="9:14" ht="15.75" customHeight="1">
      <c r="I204" s="86"/>
      <c r="J204" s="86"/>
      <c r="K204" s="86"/>
      <c r="M204" s="86"/>
      <c r="N204" s="86"/>
    </row>
    <row r="205" spans="9:14" ht="15.75" customHeight="1">
      <c r="I205" s="86"/>
      <c r="J205" s="86"/>
      <c r="K205" s="86"/>
      <c r="M205" s="86"/>
      <c r="N205" s="86"/>
    </row>
    <row r="206" spans="9:14" ht="15.75" customHeight="1">
      <c r="I206" s="86"/>
      <c r="J206" s="86"/>
      <c r="K206" s="86"/>
      <c r="M206" s="86"/>
      <c r="N206" s="86"/>
    </row>
    <row r="207" spans="9:14" ht="15.75" customHeight="1">
      <c r="I207" s="86"/>
      <c r="J207" s="86"/>
      <c r="K207" s="86"/>
      <c r="M207" s="86"/>
      <c r="N207" s="86"/>
    </row>
    <row r="208" spans="9:14" ht="15.75" customHeight="1">
      <c r="I208" s="86"/>
      <c r="J208" s="86"/>
      <c r="K208" s="86"/>
      <c r="M208" s="86"/>
      <c r="N208" s="86"/>
    </row>
    <row r="209" spans="9:14" ht="15.75" customHeight="1">
      <c r="I209" s="86"/>
      <c r="J209" s="86"/>
      <c r="K209" s="86"/>
      <c r="M209" s="86"/>
      <c r="N209" s="86"/>
    </row>
    <row r="210" spans="9:14" ht="15.75" customHeight="1">
      <c r="I210" s="86"/>
      <c r="J210" s="86"/>
      <c r="K210" s="86"/>
      <c r="M210" s="86"/>
      <c r="N210" s="86"/>
    </row>
    <row r="211" spans="9:14" ht="15.75" customHeight="1">
      <c r="I211" s="86"/>
      <c r="J211" s="86"/>
      <c r="K211" s="86"/>
      <c r="M211" s="86"/>
      <c r="N211" s="86"/>
    </row>
    <row r="212" spans="9:14" ht="15.75" customHeight="1">
      <c r="I212" s="86"/>
      <c r="J212" s="86"/>
      <c r="K212" s="86"/>
      <c r="M212" s="86"/>
      <c r="N212" s="86"/>
    </row>
    <row r="213" spans="9:14" ht="15.75" customHeight="1">
      <c r="I213" s="86"/>
      <c r="J213" s="86"/>
      <c r="K213" s="86"/>
      <c r="M213" s="86"/>
      <c r="N213" s="86"/>
    </row>
    <row r="214" spans="9:14" ht="15.75" customHeight="1">
      <c r="I214" s="86"/>
      <c r="J214" s="86"/>
      <c r="K214" s="86"/>
      <c r="M214" s="86"/>
      <c r="N214" s="86"/>
    </row>
    <row r="215" spans="9:14" ht="15.75" customHeight="1">
      <c r="I215" s="86"/>
      <c r="J215" s="86"/>
      <c r="K215" s="86"/>
      <c r="M215" s="86"/>
      <c r="N215" s="86"/>
    </row>
    <row r="216" spans="9:14" ht="15.75" customHeight="1">
      <c r="I216" s="86"/>
      <c r="J216" s="86"/>
      <c r="K216" s="86"/>
      <c r="M216" s="86"/>
      <c r="N216" s="86"/>
    </row>
    <row r="217" spans="9:14" ht="15.75" customHeight="1">
      <c r="I217" s="86"/>
      <c r="J217" s="86"/>
      <c r="K217" s="86"/>
      <c r="M217" s="86"/>
      <c r="N217" s="86"/>
    </row>
    <row r="218" spans="9:14" ht="15.75" customHeight="1">
      <c r="I218" s="86"/>
      <c r="J218" s="86"/>
      <c r="K218" s="86"/>
      <c r="M218" s="86"/>
      <c r="N218" s="86"/>
    </row>
    <row r="219" spans="9:14" ht="15.75" customHeight="1">
      <c r="I219" s="86"/>
      <c r="J219" s="86"/>
      <c r="K219" s="86"/>
      <c r="M219" s="86"/>
      <c r="N219" s="86"/>
    </row>
    <row r="220" spans="9:14" ht="15.75" customHeight="1">
      <c r="I220" s="86"/>
      <c r="J220" s="86"/>
      <c r="K220" s="86"/>
      <c r="M220" s="86"/>
      <c r="N220" s="86"/>
    </row>
    <row r="221" spans="9:14" ht="15.75" customHeight="1">
      <c r="I221" s="86"/>
      <c r="J221" s="86"/>
      <c r="K221" s="86"/>
      <c r="M221" s="86"/>
      <c r="N221" s="86"/>
    </row>
    <row r="222" spans="9:14" ht="15.75" customHeight="1">
      <c r="I222" s="86"/>
      <c r="J222" s="86"/>
      <c r="K222" s="86"/>
      <c r="M222" s="86"/>
      <c r="N222" s="86"/>
    </row>
    <row r="223" spans="9:14" ht="15.75" customHeight="1">
      <c r="I223" s="86"/>
      <c r="J223" s="86"/>
      <c r="K223" s="86"/>
      <c r="M223" s="86"/>
      <c r="N223" s="86"/>
    </row>
    <row r="224" spans="9:14" ht="15.75" customHeight="1">
      <c r="I224" s="86"/>
      <c r="J224" s="86"/>
      <c r="K224" s="86"/>
      <c r="M224" s="86"/>
      <c r="N224" s="86"/>
    </row>
    <row r="225" spans="9:14" ht="15.75" customHeight="1">
      <c r="I225" s="86"/>
      <c r="J225" s="86"/>
      <c r="K225" s="86"/>
      <c r="M225" s="86"/>
      <c r="N225" s="86"/>
    </row>
    <row r="226" spans="9:14" ht="15.75" customHeight="1">
      <c r="I226" s="86"/>
      <c r="J226" s="86"/>
      <c r="K226" s="86"/>
      <c r="M226" s="86"/>
      <c r="N226" s="86"/>
    </row>
    <row r="227" spans="9:14" ht="15.75" customHeight="1">
      <c r="I227" s="86"/>
      <c r="J227" s="86"/>
      <c r="K227" s="86"/>
      <c r="M227" s="86"/>
      <c r="N227" s="86"/>
    </row>
    <row r="228" spans="9:14" ht="15.75" customHeight="1">
      <c r="I228" s="86"/>
      <c r="J228" s="86"/>
      <c r="K228" s="86"/>
      <c r="M228" s="86"/>
      <c r="N228" s="86"/>
    </row>
    <row r="229" spans="9:14" ht="15.75" customHeight="1">
      <c r="I229" s="86"/>
      <c r="J229" s="86"/>
      <c r="K229" s="86"/>
      <c r="M229" s="86"/>
      <c r="N229" s="86"/>
    </row>
    <row r="230" spans="9:14" ht="15.75" customHeight="1">
      <c r="I230" s="86"/>
      <c r="J230" s="86"/>
      <c r="K230" s="86"/>
      <c r="M230" s="86"/>
      <c r="N230" s="86"/>
    </row>
    <row r="231" spans="9:14" ht="15.75" customHeight="1">
      <c r="I231" s="86"/>
      <c r="J231" s="86"/>
      <c r="K231" s="86"/>
      <c r="M231" s="86"/>
      <c r="N231" s="86"/>
    </row>
    <row r="232" spans="9:14" ht="15.75" customHeight="1">
      <c r="I232" s="86"/>
      <c r="J232" s="86"/>
      <c r="K232" s="86"/>
      <c r="M232" s="86"/>
      <c r="N232" s="86"/>
    </row>
    <row r="233" spans="9:14" ht="15.75" customHeight="1">
      <c r="I233" s="86"/>
      <c r="J233" s="86"/>
      <c r="K233" s="86"/>
      <c r="M233" s="86"/>
      <c r="N233" s="86"/>
    </row>
    <row r="234" spans="9:14" ht="15.75" customHeight="1">
      <c r="I234" s="86"/>
      <c r="J234" s="86"/>
      <c r="K234" s="86"/>
      <c r="M234" s="86"/>
      <c r="N234" s="86"/>
    </row>
    <row r="235" spans="9:14" ht="15.75" customHeight="1">
      <c r="I235" s="86"/>
      <c r="J235" s="86"/>
      <c r="K235" s="86"/>
      <c r="M235" s="86"/>
      <c r="N235" s="86"/>
    </row>
    <row r="236" spans="9:14" ht="15.75" customHeight="1">
      <c r="I236" s="86"/>
      <c r="J236" s="86"/>
      <c r="K236" s="86"/>
      <c r="M236" s="86"/>
      <c r="N236" s="86"/>
    </row>
    <row r="237" spans="9:14" ht="15.75" customHeight="1">
      <c r="I237" s="86"/>
      <c r="J237" s="86"/>
      <c r="K237" s="86"/>
      <c r="M237" s="86"/>
      <c r="N237" s="86"/>
    </row>
    <row r="238" spans="9:14" ht="15.75" customHeight="1">
      <c r="I238" s="86"/>
      <c r="J238" s="86"/>
      <c r="K238" s="86"/>
      <c r="M238" s="86"/>
      <c r="N238" s="86"/>
    </row>
    <row r="239" spans="9:14" ht="15.75" customHeight="1">
      <c r="I239" s="86"/>
      <c r="J239" s="86"/>
      <c r="K239" s="86"/>
      <c r="M239" s="86"/>
      <c r="N239" s="86"/>
    </row>
    <row r="240" spans="9:14" ht="15.75" customHeight="1">
      <c r="I240" s="86"/>
      <c r="J240" s="86"/>
      <c r="K240" s="86"/>
      <c r="M240" s="86"/>
      <c r="N240" s="86"/>
    </row>
    <row r="241" spans="9:14" ht="15.75" customHeight="1">
      <c r="I241" s="86"/>
      <c r="J241" s="86"/>
      <c r="K241" s="86"/>
      <c r="M241" s="86"/>
      <c r="N241" s="86"/>
    </row>
    <row r="242" spans="9:14" ht="15.75" customHeight="1">
      <c r="I242" s="86"/>
      <c r="J242" s="86"/>
      <c r="K242" s="86"/>
      <c r="M242" s="86"/>
      <c r="N242" s="86"/>
    </row>
    <row r="243" spans="9:14" ht="15.75" customHeight="1">
      <c r="I243" s="86"/>
      <c r="J243" s="86"/>
      <c r="K243" s="86"/>
      <c r="M243" s="86"/>
      <c r="N243" s="86"/>
    </row>
    <row r="244" spans="9:14" ht="15.75" customHeight="1">
      <c r="I244" s="86"/>
      <c r="J244" s="86"/>
      <c r="K244" s="86"/>
      <c r="M244" s="86"/>
      <c r="N244" s="86"/>
    </row>
    <row r="245" spans="9:14" ht="15.75" customHeight="1">
      <c r="I245" s="86"/>
      <c r="J245" s="86"/>
      <c r="K245" s="86"/>
      <c r="M245" s="86"/>
      <c r="N245" s="86"/>
    </row>
    <row r="246" spans="9:14" ht="15.75" customHeight="1">
      <c r="I246" s="86"/>
      <c r="J246" s="86"/>
      <c r="K246" s="86"/>
      <c r="M246" s="86"/>
      <c r="N246" s="86"/>
    </row>
    <row r="247" spans="9:14" ht="15.75" customHeight="1">
      <c r="I247" s="86"/>
      <c r="J247" s="86"/>
      <c r="K247" s="86"/>
      <c r="M247" s="86"/>
      <c r="N247" s="86"/>
    </row>
    <row r="248" spans="9:14" ht="15.75" customHeight="1">
      <c r="I248" s="86"/>
      <c r="J248" s="86"/>
      <c r="K248" s="86"/>
      <c r="M248" s="86"/>
      <c r="N248" s="86"/>
    </row>
    <row r="249" spans="9:14" ht="15.75" customHeight="1">
      <c r="I249" s="86"/>
      <c r="J249" s="86"/>
      <c r="K249" s="86"/>
      <c r="M249" s="86"/>
      <c r="N249" s="86"/>
    </row>
    <row r="250" spans="9:14" ht="15.75" customHeight="1">
      <c r="I250" s="86"/>
      <c r="J250" s="86"/>
      <c r="K250" s="86"/>
      <c r="M250" s="86"/>
      <c r="N250" s="86"/>
    </row>
    <row r="251" spans="9:14" ht="15.75" customHeight="1">
      <c r="I251" s="86"/>
      <c r="J251" s="86"/>
      <c r="K251" s="86"/>
      <c r="M251" s="86"/>
      <c r="N251" s="86"/>
    </row>
    <row r="252" spans="9:14" ht="15.75" customHeight="1">
      <c r="I252" s="86"/>
      <c r="J252" s="86"/>
      <c r="K252" s="86"/>
      <c r="M252" s="86"/>
      <c r="N252" s="86"/>
    </row>
    <row r="253" spans="9:14" ht="15.75" customHeight="1">
      <c r="I253" s="86"/>
      <c r="J253" s="86"/>
      <c r="K253" s="86"/>
      <c r="M253" s="86"/>
      <c r="N253" s="86"/>
    </row>
    <row r="254" spans="9:14" ht="15.75" customHeight="1">
      <c r="I254" s="86"/>
      <c r="J254" s="86"/>
      <c r="K254" s="86"/>
      <c r="M254" s="86"/>
      <c r="N254" s="86"/>
    </row>
    <row r="255" spans="9:14" ht="15.75" customHeight="1">
      <c r="I255" s="86"/>
      <c r="J255" s="86"/>
      <c r="K255" s="86"/>
      <c r="M255" s="86"/>
      <c r="N255" s="86"/>
    </row>
    <row r="256" spans="9:14" ht="15.75" customHeight="1">
      <c r="I256" s="86"/>
      <c r="J256" s="86"/>
      <c r="K256" s="86"/>
      <c r="M256" s="86"/>
      <c r="N256" s="86"/>
    </row>
    <row r="257" spans="9:14" ht="15.75" customHeight="1">
      <c r="I257" s="86"/>
      <c r="J257" s="86"/>
      <c r="K257" s="86"/>
      <c r="M257" s="86"/>
      <c r="N257" s="86"/>
    </row>
    <row r="258" spans="9:14" ht="15.75" customHeight="1">
      <c r="I258" s="86"/>
      <c r="J258" s="86"/>
      <c r="K258" s="86"/>
      <c r="M258" s="86"/>
      <c r="N258" s="86"/>
    </row>
    <row r="259" spans="9:14" ht="15.75" customHeight="1">
      <c r="I259" s="86"/>
      <c r="J259" s="86"/>
      <c r="K259" s="86"/>
      <c r="M259" s="86"/>
      <c r="N259" s="86"/>
    </row>
    <row r="260" spans="9:14" ht="15.75" customHeight="1">
      <c r="I260" s="86"/>
      <c r="J260" s="86"/>
      <c r="K260" s="86"/>
      <c r="M260" s="86"/>
      <c r="N260" s="86"/>
    </row>
    <row r="261" spans="9:14" ht="15.75" customHeight="1">
      <c r="I261" s="86"/>
      <c r="J261" s="86"/>
      <c r="K261" s="86"/>
      <c r="M261" s="86"/>
      <c r="N261" s="86"/>
    </row>
    <row r="262" spans="9:14" ht="15.75" customHeight="1">
      <c r="I262" s="86"/>
      <c r="J262" s="86"/>
      <c r="K262" s="86"/>
      <c r="M262" s="86"/>
      <c r="N262" s="86"/>
    </row>
    <row r="263" spans="9:14" ht="15.75" customHeight="1">
      <c r="I263" s="86"/>
      <c r="J263" s="86"/>
      <c r="K263" s="86"/>
      <c r="M263" s="86"/>
      <c r="N263" s="86"/>
    </row>
    <row r="264" spans="9:14" ht="15.75" customHeight="1">
      <c r="I264" s="86"/>
      <c r="J264" s="86"/>
      <c r="K264" s="86"/>
      <c r="M264" s="86"/>
      <c r="N264" s="86"/>
    </row>
    <row r="265" spans="9:14" ht="15.75" customHeight="1">
      <c r="I265" s="86"/>
      <c r="J265" s="86"/>
      <c r="K265" s="86"/>
      <c r="M265" s="86"/>
      <c r="N265" s="86"/>
    </row>
    <row r="266" spans="9:14" ht="15.75" customHeight="1">
      <c r="I266" s="86"/>
      <c r="J266" s="86"/>
      <c r="K266" s="86"/>
      <c r="M266" s="86"/>
      <c r="N266" s="86"/>
    </row>
    <row r="267" spans="9:14" ht="15.75" customHeight="1">
      <c r="I267" s="86"/>
      <c r="J267" s="86"/>
      <c r="K267" s="86"/>
      <c r="M267" s="86"/>
      <c r="N267" s="86"/>
    </row>
    <row r="268" spans="9:14" ht="15.75" customHeight="1">
      <c r="I268" s="86"/>
      <c r="J268" s="86"/>
      <c r="K268" s="86"/>
      <c r="M268" s="86"/>
      <c r="N268" s="86"/>
    </row>
    <row r="269" spans="9:14" ht="15.75" customHeight="1">
      <c r="I269" s="86"/>
      <c r="J269" s="86"/>
      <c r="K269" s="86"/>
      <c r="M269" s="86"/>
      <c r="N269" s="86"/>
    </row>
    <row r="270" spans="9:14" ht="15.75" customHeight="1">
      <c r="I270" s="86"/>
      <c r="J270" s="86"/>
      <c r="K270" s="86"/>
      <c r="M270" s="86"/>
      <c r="N270" s="86"/>
    </row>
    <row r="271" spans="9:14" ht="15.75" customHeight="1">
      <c r="I271" s="86"/>
      <c r="J271" s="86"/>
      <c r="K271" s="86"/>
      <c r="M271" s="86"/>
      <c r="N271" s="86"/>
    </row>
    <row r="272" spans="9:14" ht="15.75" customHeight="1">
      <c r="I272" s="86"/>
      <c r="J272" s="86"/>
      <c r="K272" s="86"/>
      <c r="M272" s="86"/>
      <c r="N272" s="86"/>
    </row>
    <row r="273" spans="9:14" ht="15.75" customHeight="1">
      <c r="I273" s="86"/>
      <c r="J273" s="86"/>
      <c r="K273" s="86"/>
      <c r="M273" s="86"/>
      <c r="N273" s="86"/>
    </row>
    <row r="274" spans="9:14" ht="15.75" customHeight="1">
      <c r="I274" s="86"/>
      <c r="J274" s="86"/>
      <c r="K274" s="86"/>
      <c r="M274" s="86"/>
      <c r="N274" s="86"/>
    </row>
    <row r="275" spans="9:14" ht="15.75" customHeight="1">
      <c r="I275" s="86"/>
      <c r="J275" s="86"/>
      <c r="K275" s="86"/>
      <c r="M275" s="86"/>
      <c r="N275" s="86"/>
    </row>
    <row r="276" spans="9:14" ht="15.75" customHeight="1">
      <c r="I276" s="86"/>
      <c r="J276" s="86"/>
      <c r="K276" s="86"/>
      <c r="M276" s="86"/>
      <c r="N276" s="86"/>
    </row>
    <row r="277" spans="9:14" ht="15.75" customHeight="1">
      <c r="I277" s="86"/>
      <c r="J277" s="86"/>
      <c r="K277" s="86"/>
      <c r="M277" s="86"/>
      <c r="N277" s="86"/>
    </row>
    <row r="278" spans="9:14" ht="15.75" customHeight="1">
      <c r="I278" s="86"/>
      <c r="J278" s="86"/>
      <c r="K278" s="86"/>
      <c r="M278" s="86"/>
      <c r="N278" s="86"/>
    </row>
    <row r="279" spans="9:14" ht="15.75" customHeight="1">
      <c r="I279" s="86"/>
      <c r="J279" s="86"/>
      <c r="K279" s="86"/>
      <c r="M279" s="86"/>
      <c r="N279" s="86"/>
    </row>
    <row r="280" spans="9:14" ht="15.75" customHeight="1">
      <c r="I280" s="86"/>
      <c r="J280" s="86"/>
      <c r="K280" s="86"/>
      <c r="M280" s="86"/>
      <c r="N280" s="86"/>
    </row>
    <row r="281" spans="9:14" ht="15.75" customHeight="1">
      <c r="I281" s="86"/>
      <c r="J281" s="86"/>
      <c r="K281" s="86"/>
      <c r="M281" s="86"/>
      <c r="N281" s="86"/>
    </row>
    <row r="282" spans="9:14" ht="15.75" customHeight="1">
      <c r="I282" s="86"/>
      <c r="J282" s="86"/>
      <c r="K282" s="86"/>
      <c r="M282" s="86"/>
      <c r="N282" s="86"/>
    </row>
    <row r="283" spans="9:14" ht="15.75" customHeight="1">
      <c r="I283" s="86"/>
      <c r="J283" s="86"/>
      <c r="K283" s="86"/>
      <c r="M283" s="86"/>
      <c r="N283" s="86"/>
    </row>
    <row r="284" spans="9:14" ht="15.75" customHeight="1">
      <c r="I284" s="86"/>
      <c r="J284" s="86"/>
      <c r="K284" s="86"/>
      <c r="M284" s="86"/>
      <c r="N284" s="86"/>
    </row>
    <row r="285" spans="9:14" ht="15.75" customHeight="1">
      <c r="I285" s="86"/>
      <c r="J285" s="86"/>
      <c r="K285" s="86"/>
      <c r="M285" s="86"/>
      <c r="N285" s="86"/>
    </row>
    <row r="286" spans="9:14" ht="15.75" customHeight="1">
      <c r="I286" s="86"/>
      <c r="J286" s="86"/>
      <c r="K286" s="86"/>
      <c r="M286" s="86"/>
      <c r="N286" s="86"/>
    </row>
    <row r="287" spans="9:14" ht="15.75" customHeight="1">
      <c r="I287" s="86"/>
      <c r="J287" s="86"/>
      <c r="K287" s="86"/>
      <c r="M287" s="86"/>
      <c r="N287" s="86"/>
    </row>
    <row r="288" spans="9:14" ht="15.75" customHeight="1">
      <c r="I288" s="86"/>
      <c r="J288" s="86"/>
      <c r="K288" s="86"/>
      <c r="M288" s="86"/>
      <c r="N288" s="86"/>
    </row>
    <row r="289" spans="9:14" ht="15.75" customHeight="1">
      <c r="I289" s="86"/>
      <c r="J289" s="86"/>
      <c r="K289" s="86"/>
      <c r="M289" s="86"/>
      <c r="N289" s="86"/>
    </row>
    <row r="290" spans="9:14" ht="15.75" customHeight="1">
      <c r="I290" s="86"/>
      <c r="J290" s="86"/>
      <c r="K290" s="86"/>
      <c r="M290" s="86"/>
      <c r="N290" s="86"/>
    </row>
    <row r="291" spans="9:14" ht="15.75" customHeight="1">
      <c r="I291" s="86"/>
      <c r="J291" s="86"/>
      <c r="K291" s="86"/>
      <c r="M291" s="86"/>
      <c r="N291" s="86"/>
    </row>
    <row r="292" spans="9:14" ht="15.75" customHeight="1">
      <c r="I292" s="86"/>
      <c r="J292" s="86"/>
      <c r="K292" s="86"/>
      <c r="M292" s="86"/>
      <c r="N292" s="86"/>
    </row>
    <row r="293" spans="9:14" ht="15.75" customHeight="1">
      <c r="I293" s="86"/>
      <c r="J293" s="86"/>
      <c r="K293" s="86"/>
      <c r="M293" s="86"/>
      <c r="N293" s="86"/>
    </row>
    <row r="294" spans="9:14" ht="15.75" customHeight="1">
      <c r="I294" s="86"/>
      <c r="J294" s="86"/>
      <c r="K294" s="86"/>
      <c r="M294" s="86"/>
      <c r="N294" s="86"/>
    </row>
    <row r="295" spans="9:14" ht="15.75" customHeight="1">
      <c r="I295" s="86"/>
      <c r="J295" s="86"/>
      <c r="K295" s="86"/>
      <c r="M295" s="86"/>
      <c r="N295" s="86"/>
    </row>
    <row r="296" spans="9:14" ht="15.75" customHeight="1">
      <c r="I296" s="86"/>
      <c r="J296" s="86"/>
      <c r="K296" s="86"/>
      <c r="M296" s="86"/>
      <c r="N296" s="86"/>
    </row>
    <row r="297" spans="9:14" ht="15.75" customHeight="1">
      <c r="I297" s="86"/>
      <c r="J297" s="86"/>
      <c r="K297" s="86"/>
      <c r="M297" s="86"/>
      <c r="N297" s="86"/>
    </row>
    <row r="298" spans="9:14" ht="15.75" customHeight="1">
      <c r="I298" s="86"/>
      <c r="J298" s="86"/>
      <c r="K298" s="86"/>
      <c r="M298" s="86"/>
      <c r="N298" s="86"/>
    </row>
    <row r="299" spans="9:14" ht="15.75" customHeight="1">
      <c r="I299" s="86"/>
      <c r="J299" s="86"/>
      <c r="K299" s="86"/>
      <c r="M299" s="86"/>
      <c r="N299" s="86"/>
    </row>
    <row r="300" spans="9:14" ht="15.75" customHeight="1">
      <c r="I300" s="86"/>
      <c r="J300" s="86"/>
      <c r="K300" s="86"/>
      <c r="M300" s="86"/>
      <c r="N300" s="86"/>
    </row>
    <row r="301" spans="9:14" ht="15.75" customHeight="1">
      <c r="I301" s="86"/>
      <c r="J301" s="86"/>
      <c r="K301" s="86"/>
      <c r="M301" s="86"/>
      <c r="N301" s="86"/>
    </row>
    <row r="302" spans="9:14" ht="15.75" customHeight="1">
      <c r="I302" s="86"/>
      <c r="J302" s="86"/>
      <c r="K302" s="86"/>
      <c r="M302" s="86"/>
      <c r="N302" s="86"/>
    </row>
    <row r="303" spans="9:14" ht="15.75" customHeight="1">
      <c r="I303" s="86"/>
      <c r="J303" s="86"/>
      <c r="K303" s="86"/>
      <c r="M303" s="86"/>
      <c r="N303" s="86"/>
    </row>
    <row r="304" spans="9:14" ht="15.75" customHeight="1">
      <c r="I304" s="86"/>
      <c r="J304" s="86"/>
      <c r="K304" s="86"/>
      <c r="M304" s="86"/>
      <c r="N304" s="86"/>
    </row>
    <row r="305" spans="9:14" ht="15.75" customHeight="1">
      <c r="I305" s="86"/>
      <c r="J305" s="86"/>
      <c r="K305" s="86"/>
      <c r="M305" s="86"/>
      <c r="N305" s="86"/>
    </row>
    <row r="306" spans="9:14" ht="15.75" customHeight="1">
      <c r="I306" s="86"/>
      <c r="J306" s="86"/>
      <c r="K306" s="86"/>
      <c r="M306" s="86"/>
      <c r="N306" s="86"/>
    </row>
    <row r="307" spans="9:14" ht="15.75" customHeight="1">
      <c r="I307" s="86"/>
      <c r="J307" s="86"/>
      <c r="K307" s="86"/>
      <c r="M307" s="86"/>
      <c r="N307" s="86"/>
    </row>
    <row r="308" spans="9:14" ht="15.75" customHeight="1">
      <c r="I308" s="86"/>
      <c r="J308" s="86"/>
      <c r="K308" s="86"/>
      <c r="M308" s="86"/>
      <c r="N308" s="86"/>
    </row>
    <row r="309" spans="9:14" ht="15.75" customHeight="1">
      <c r="I309" s="86"/>
      <c r="J309" s="86"/>
      <c r="K309" s="86"/>
      <c r="M309" s="86"/>
      <c r="N309" s="86"/>
    </row>
    <row r="310" spans="9:14" ht="15.75" customHeight="1">
      <c r="I310" s="86"/>
      <c r="J310" s="86"/>
      <c r="K310" s="86"/>
      <c r="M310" s="86"/>
      <c r="N310" s="86"/>
    </row>
    <row r="311" spans="9:14" ht="15.75" customHeight="1">
      <c r="I311" s="86"/>
      <c r="J311" s="86"/>
      <c r="K311" s="86"/>
      <c r="M311" s="86"/>
      <c r="N311" s="86"/>
    </row>
    <row r="312" spans="9:14" ht="15.75" customHeight="1">
      <c r="I312" s="86"/>
      <c r="J312" s="86"/>
      <c r="K312" s="86"/>
      <c r="M312" s="86"/>
      <c r="N312" s="86"/>
    </row>
    <row r="313" spans="9:14" ht="15.75" customHeight="1">
      <c r="I313" s="86"/>
      <c r="J313" s="86"/>
      <c r="K313" s="86"/>
      <c r="M313" s="86"/>
      <c r="N313" s="86"/>
    </row>
    <row r="314" spans="9:14" ht="15.75" customHeight="1">
      <c r="I314" s="86"/>
      <c r="J314" s="86"/>
      <c r="K314" s="86"/>
      <c r="M314" s="86"/>
      <c r="N314" s="86"/>
    </row>
    <row r="315" spans="9:14" ht="15.75" customHeight="1">
      <c r="I315" s="86"/>
      <c r="J315" s="86"/>
      <c r="K315" s="86"/>
      <c r="M315" s="86"/>
      <c r="N315" s="86"/>
    </row>
    <row r="316" spans="9:14" ht="15.75" customHeight="1">
      <c r="I316" s="86"/>
      <c r="J316" s="86"/>
      <c r="K316" s="86"/>
      <c r="M316" s="86"/>
      <c r="N316" s="86"/>
    </row>
    <row r="317" spans="9:14" ht="15.75" customHeight="1">
      <c r="I317" s="86"/>
      <c r="J317" s="86"/>
      <c r="K317" s="86"/>
      <c r="M317" s="86"/>
      <c r="N317" s="86"/>
    </row>
    <row r="318" spans="9:14" ht="15.75" customHeight="1">
      <c r="I318" s="86"/>
      <c r="J318" s="86"/>
      <c r="K318" s="86"/>
      <c r="M318" s="86"/>
      <c r="N318" s="86"/>
    </row>
    <row r="319" spans="9:14" ht="15.75" customHeight="1">
      <c r="I319" s="86"/>
      <c r="J319" s="86"/>
      <c r="K319" s="86"/>
      <c r="M319" s="86"/>
      <c r="N319" s="86"/>
    </row>
    <row r="320" spans="9:14" ht="15.75" customHeight="1">
      <c r="I320" s="86"/>
      <c r="J320" s="86"/>
      <c r="K320" s="86"/>
      <c r="M320" s="86"/>
      <c r="N320" s="86"/>
    </row>
    <row r="321" spans="9:14" ht="15.75" customHeight="1">
      <c r="I321" s="86"/>
      <c r="J321" s="86"/>
      <c r="K321" s="86"/>
      <c r="M321" s="86"/>
      <c r="N321" s="86"/>
    </row>
    <row r="322" spans="9:14" ht="15.75" customHeight="1">
      <c r="I322" s="86"/>
      <c r="J322" s="86"/>
      <c r="K322" s="86"/>
      <c r="M322" s="86"/>
      <c r="N322" s="86"/>
    </row>
    <row r="323" spans="9:14" ht="15.75" customHeight="1">
      <c r="I323" s="86"/>
      <c r="J323" s="86"/>
      <c r="K323" s="86"/>
      <c r="M323" s="86"/>
      <c r="N323" s="86"/>
    </row>
    <row r="324" spans="9:14" ht="15.75" customHeight="1">
      <c r="I324" s="86"/>
      <c r="J324" s="86"/>
      <c r="K324" s="86"/>
      <c r="M324" s="86"/>
      <c r="N324" s="86"/>
    </row>
    <row r="325" spans="9:14" ht="15.75" customHeight="1">
      <c r="I325" s="86"/>
      <c r="J325" s="86"/>
      <c r="K325" s="86"/>
      <c r="M325" s="86"/>
      <c r="N325" s="86"/>
    </row>
    <row r="326" spans="9:14" ht="15.75" customHeight="1">
      <c r="I326" s="86"/>
      <c r="J326" s="86"/>
      <c r="K326" s="86"/>
      <c r="M326" s="86"/>
      <c r="N326" s="86"/>
    </row>
    <row r="327" spans="9:14" ht="15.75" customHeight="1">
      <c r="I327" s="86"/>
      <c r="J327" s="86"/>
      <c r="K327" s="86"/>
      <c r="M327" s="86"/>
      <c r="N327" s="86"/>
    </row>
    <row r="328" spans="9:14" ht="15.75" customHeight="1">
      <c r="I328" s="86"/>
      <c r="J328" s="86"/>
      <c r="K328" s="86"/>
      <c r="M328" s="86"/>
      <c r="N328" s="86"/>
    </row>
    <row r="329" spans="9:14" ht="15.75" customHeight="1">
      <c r="I329" s="86"/>
      <c r="J329" s="86"/>
      <c r="K329" s="86"/>
      <c r="M329" s="86"/>
      <c r="N329" s="86"/>
    </row>
    <row r="330" spans="9:14" ht="15.75" customHeight="1">
      <c r="I330" s="86"/>
      <c r="J330" s="86"/>
      <c r="K330" s="86"/>
      <c r="M330" s="86"/>
      <c r="N330" s="86"/>
    </row>
    <row r="331" spans="9:14" ht="15.75" customHeight="1">
      <c r="I331" s="86"/>
      <c r="J331" s="86"/>
      <c r="K331" s="86"/>
      <c r="M331" s="86"/>
      <c r="N331" s="86"/>
    </row>
    <row r="332" spans="9:14" ht="15.75" customHeight="1">
      <c r="I332" s="86"/>
      <c r="J332" s="86"/>
      <c r="K332" s="86"/>
      <c r="M332" s="86"/>
      <c r="N332" s="86"/>
    </row>
    <row r="333" spans="9:14" ht="15.75" customHeight="1">
      <c r="I333" s="86"/>
      <c r="J333" s="86"/>
      <c r="K333" s="86"/>
      <c r="M333" s="86"/>
      <c r="N333" s="86"/>
    </row>
    <row r="334" spans="9:14" ht="15.75" customHeight="1">
      <c r="I334" s="86"/>
      <c r="J334" s="86"/>
      <c r="K334" s="86"/>
      <c r="M334" s="86"/>
      <c r="N334" s="86"/>
    </row>
    <row r="335" spans="9:14" ht="15.75" customHeight="1">
      <c r="I335" s="86"/>
      <c r="J335" s="86"/>
      <c r="K335" s="86"/>
      <c r="M335" s="86"/>
      <c r="N335" s="86"/>
    </row>
    <row r="336" spans="9:14" ht="15.75" customHeight="1">
      <c r="I336" s="86"/>
      <c r="J336" s="86"/>
      <c r="K336" s="86"/>
      <c r="M336" s="86"/>
      <c r="N336" s="86"/>
    </row>
    <row r="337" spans="9:14" ht="15.75" customHeight="1">
      <c r="I337" s="86"/>
      <c r="J337" s="86"/>
      <c r="K337" s="86"/>
      <c r="M337" s="86"/>
      <c r="N337" s="86"/>
    </row>
    <row r="338" spans="9:14" ht="15.75" customHeight="1">
      <c r="I338" s="86"/>
      <c r="J338" s="86"/>
      <c r="K338" s="86"/>
      <c r="M338" s="86"/>
      <c r="N338" s="86"/>
    </row>
    <row r="339" spans="9:14" ht="15.75" customHeight="1">
      <c r="I339" s="86"/>
      <c r="J339" s="86"/>
      <c r="K339" s="86"/>
      <c r="M339" s="86"/>
      <c r="N339" s="86"/>
    </row>
    <row r="340" spans="9:14" ht="15.75" customHeight="1">
      <c r="I340" s="86"/>
      <c r="J340" s="86"/>
      <c r="K340" s="86"/>
      <c r="M340" s="86"/>
      <c r="N340" s="86"/>
    </row>
    <row r="341" spans="9:14" ht="15.75" customHeight="1">
      <c r="I341" s="86"/>
      <c r="J341" s="86"/>
      <c r="K341" s="86"/>
      <c r="M341" s="86"/>
      <c r="N341" s="86"/>
    </row>
    <row r="342" spans="9:14" ht="15.75" customHeight="1">
      <c r="I342" s="86"/>
      <c r="J342" s="86"/>
      <c r="K342" s="86"/>
      <c r="M342" s="86"/>
      <c r="N342" s="86"/>
    </row>
    <row r="343" spans="9:14" ht="15.75" customHeight="1">
      <c r="I343" s="86"/>
      <c r="J343" s="86"/>
      <c r="K343" s="86"/>
      <c r="M343" s="86"/>
      <c r="N343" s="86"/>
    </row>
    <row r="344" spans="9:14" ht="15.75" customHeight="1">
      <c r="I344" s="86"/>
      <c r="J344" s="86"/>
      <c r="K344" s="86"/>
      <c r="M344" s="86"/>
      <c r="N344" s="86"/>
    </row>
    <row r="345" spans="9:14" ht="15.75" customHeight="1">
      <c r="I345" s="86"/>
      <c r="J345" s="86"/>
      <c r="K345" s="86"/>
      <c r="M345" s="86"/>
      <c r="N345" s="86"/>
    </row>
    <row r="346" spans="9:14" ht="15.75" customHeight="1">
      <c r="I346" s="86"/>
      <c r="J346" s="86"/>
      <c r="K346" s="86"/>
      <c r="M346" s="86"/>
      <c r="N346" s="86"/>
    </row>
    <row r="347" spans="9:14" ht="15.75" customHeight="1">
      <c r="I347" s="86"/>
      <c r="J347" s="86"/>
      <c r="K347" s="86"/>
      <c r="M347" s="86"/>
      <c r="N347" s="86"/>
    </row>
    <row r="348" spans="9:14" ht="15.75" customHeight="1">
      <c r="I348" s="86"/>
      <c r="J348" s="86"/>
      <c r="K348" s="86"/>
      <c r="M348" s="86"/>
      <c r="N348" s="86"/>
    </row>
    <row r="349" spans="9:14" ht="15.75" customHeight="1">
      <c r="I349" s="86"/>
      <c r="J349" s="86"/>
      <c r="K349" s="86"/>
      <c r="M349" s="86"/>
      <c r="N349" s="86"/>
    </row>
    <row r="350" spans="9:14" ht="15.75" customHeight="1">
      <c r="I350" s="86"/>
      <c r="J350" s="86"/>
      <c r="K350" s="86"/>
      <c r="M350" s="86"/>
      <c r="N350" s="86"/>
    </row>
    <row r="351" spans="9:14" ht="15.75" customHeight="1">
      <c r="I351" s="86"/>
      <c r="J351" s="86"/>
      <c r="K351" s="86"/>
      <c r="M351" s="86"/>
      <c r="N351" s="86"/>
    </row>
    <row r="352" spans="9:14" ht="15.75" customHeight="1">
      <c r="I352" s="86"/>
      <c r="J352" s="86"/>
      <c r="K352" s="86"/>
      <c r="M352" s="86"/>
      <c r="N352" s="86"/>
    </row>
    <row r="353" spans="9:14" ht="15.75" customHeight="1">
      <c r="I353" s="86"/>
      <c r="J353" s="86"/>
      <c r="K353" s="86"/>
      <c r="M353" s="86"/>
      <c r="N353" s="86"/>
    </row>
    <row r="354" spans="9:14" ht="15.75" customHeight="1">
      <c r="I354" s="86"/>
      <c r="J354" s="86"/>
      <c r="K354" s="86"/>
      <c r="M354" s="86"/>
      <c r="N354" s="86"/>
    </row>
    <row r="355" spans="9:14" ht="15.75" customHeight="1">
      <c r="I355" s="86"/>
      <c r="J355" s="86"/>
      <c r="K355" s="86"/>
      <c r="M355" s="86"/>
      <c r="N355" s="86"/>
    </row>
    <row r="356" spans="9:14" ht="15.75" customHeight="1">
      <c r="I356" s="86"/>
      <c r="J356" s="86"/>
      <c r="K356" s="86"/>
      <c r="M356" s="86"/>
      <c r="N356" s="86"/>
    </row>
    <row r="357" spans="9:14" ht="15.75" customHeight="1">
      <c r="I357" s="86"/>
      <c r="J357" s="86"/>
      <c r="K357" s="86"/>
      <c r="M357" s="86"/>
      <c r="N357" s="86"/>
    </row>
    <row r="358" spans="9:14" ht="15.75" customHeight="1">
      <c r="I358" s="86"/>
      <c r="J358" s="86"/>
      <c r="K358" s="86"/>
      <c r="M358" s="86"/>
      <c r="N358" s="86"/>
    </row>
    <row r="359" spans="9:14" ht="15.75" customHeight="1">
      <c r="I359" s="86"/>
      <c r="J359" s="86"/>
      <c r="K359" s="86"/>
      <c r="M359" s="86"/>
      <c r="N359" s="86"/>
    </row>
    <row r="360" spans="9:14" ht="15.75" customHeight="1">
      <c r="I360" s="86"/>
      <c r="J360" s="86"/>
      <c r="K360" s="86"/>
      <c r="M360" s="86"/>
      <c r="N360" s="86"/>
    </row>
    <row r="361" spans="9:14" ht="15.75" customHeight="1">
      <c r="I361" s="86"/>
      <c r="J361" s="86"/>
      <c r="K361" s="86"/>
      <c r="M361" s="86"/>
      <c r="N361" s="86"/>
    </row>
    <row r="362" spans="9:14" ht="15.75" customHeight="1">
      <c r="I362" s="86"/>
      <c r="J362" s="86"/>
      <c r="K362" s="86"/>
      <c r="M362" s="86"/>
      <c r="N362" s="86"/>
    </row>
    <row r="363" spans="9:14" ht="15.75" customHeight="1">
      <c r="I363" s="86"/>
      <c r="J363" s="86"/>
      <c r="K363" s="86"/>
      <c r="M363" s="86"/>
      <c r="N363" s="86"/>
    </row>
    <row r="364" spans="9:14" ht="15.75" customHeight="1">
      <c r="I364" s="86"/>
      <c r="J364" s="86"/>
      <c r="K364" s="86"/>
      <c r="M364" s="86"/>
      <c r="N364" s="86"/>
    </row>
    <row r="365" spans="9:14" ht="15.75" customHeight="1">
      <c r="I365" s="86"/>
      <c r="J365" s="86"/>
      <c r="K365" s="86"/>
      <c r="M365" s="86"/>
      <c r="N365" s="86"/>
    </row>
    <row r="366" spans="9:14" ht="15.75" customHeight="1">
      <c r="I366" s="86"/>
      <c r="J366" s="86"/>
      <c r="K366" s="86"/>
      <c r="M366" s="86"/>
      <c r="N366" s="86"/>
    </row>
    <row r="367" spans="9:14" ht="15.75" customHeight="1">
      <c r="I367" s="86"/>
      <c r="J367" s="86"/>
      <c r="K367" s="86"/>
      <c r="M367" s="86"/>
      <c r="N367" s="86"/>
    </row>
    <row r="368" spans="9:14" ht="15.75" customHeight="1">
      <c r="I368" s="86"/>
      <c r="J368" s="86"/>
      <c r="K368" s="86"/>
      <c r="M368" s="86"/>
      <c r="N368" s="86"/>
    </row>
    <row r="369" spans="9:14" ht="15.75" customHeight="1">
      <c r="I369" s="86"/>
      <c r="J369" s="86"/>
      <c r="K369" s="86"/>
      <c r="M369" s="86"/>
      <c r="N369" s="86"/>
    </row>
    <row r="370" spans="9:14" ht="15.75" customHeight="1">
      <c r="I370" s="86"/>
      <c r="J370" s="86"/>
      <c r="K370" s="86"/>
      <c r="M370" s="86"/>
      <c r="N370" s="86"/>
    </row>
    <row r="371" spans="9:14" ht="15.75" customHeight="1">
      <c r="I371" s="86"/>
      <c r="J371" s="86"/>
      <c r="K371" s="86"/>
      <c r="M371" s="86"/>
      <c r="N371" s="86"/>
    </row>
    <row r="372" spans="9:14" ht="15.75" customHeight="1">
      <c r="I372" s="86"/>
      <c r="J372" s="86"/>
      <c r="K372" s="86"/>
      <c r="M372" s="86"/>
      <c r="N372" s="86"/>
    </row>
    <row r="373" spans="9:14" ht="15.75" customHeight="1">
      <c r="I373" s="86"/>
      <c r="J373" s="86"/>
      <c r="K373" s="86"/>
      <c r="M373" s="86"/>
      <c r="N373" s="86"/>
    </row>
    <row r="374" spans="9:14" ht="15.75" customHeight="1">
      <c r="I374" s="86"/>
      <c r="J374" s="86"/>
      <c r="K374" s="86"/>
      <c r="M374" s="86"/>
      <c r="N374" s="86"/>
    </row>
    <row r="375" spans="9:14" ht="15.75" customHeight="1">
      <c r="I375" s="86"/>
      <c r="J375" s="86"/>
      <c r="K375" s="86"/>
      <c r="M375" s="86"/>
      <c r="N375" s="86"/>
    </row>
    <row r="376" spans="9:14" ht="15.75" customHeight="1">
      <c r="I376" s="86"/>
      <c r="J376" s="86"/>
      <c r="K376" s="86"/>
      <c r="M376" s="86"/>
      <c r="N376" s="86"/>
    </row>
    <row r="377" spans="9:14" ht="15.75" customHeight="1">
      <c r="I377" s="86"/>
      <c r="J377" s="86"/>
      <c r="K377" s="86"/>
      <c r="M377" s="86"/>
      <c r="N377" s="86"/>
    </row>
    <row r="378" spans="9:14" ht="15.75" customHeight="1">
      <c r="I378" s="86"/>
      <c r="J378" s="86"/>
      <c r="K378" s="86"/>
      <c r="M378" s="86"/>
      <c r="N378" s="86"/>
    </row>
    <row r="379" spans="9:14" ht="15.75" customHeight="1">
      <c r="I379" s="86"/>
      <c r="J379" s="86"/>
      <c r="K379" s="86"/>
      <c r="M379" s="86"/>
      <c r="N379" s="86"/>
    </row>
    <row r="380" spans="9:14" ht="15.75" customHeight="1">
      <c r="I380" s="86"/>
      <c r="J380" s="86"/>
      <c r="K380" s="86"/>
      <c r="M380" s="86"/>
      <c r="N380" s="86"/>
    </row>
    <row r="381" spans="9:14" ht="15.75" customHeight="1">
      <c r="I381" s="86"/>
      <c r="J381" s="86"/>
      <c r="K381" s="86"/>
      <c r="M381" s="86"/>
      <c r="N381" s="86"/>
    </row>
    <row r="382" spans="9:14" ht="15.75" customHeight="1">
      <c r="I382" s="86"/>
      <c r="J382" s="86"/>
      <c r="K382" s="86"/>
      <c r="M382" s="86"/>
      <c r="N382" s="86"/>
    </row>
    <row r="383" spans="9:14" ht="15.75" customHeight="1">
      <c r="I383" s="86"/>
      <c r="J383" s="86"/>
      <c r="K383" s="86"/>
      <c r="M383" s="86"/>
      <c r="N383" s="86"/>
    </row>
    <row r="384" spans="9:14" ht="15.75" customHeight="1">
      <c r="I384" s="86"/>
      <c r="J384" s="86"/>
      <c r="K384" s="86"/>
      <c r="M384" s="86"/>
      <c r="N384" s="86"/>
    </row>
    <row r="385" spans="9:14" ht="15.75" customHeight="1">
      <c r="I385" s="86"/>
      <c r="J385" s="86"/>
      <c r="K385" s="86"/>
      <c r="M385" s="86"/>
      <c r="N385" s="86"/>
    </row>
    <row r="386" spans="9:14" ht="15.75" customHeight="1">
      <c r="I386" s="86"/>
      <c r="J386" s="86"/>
      <c r="K386" s="86"/>
      <c r="M386" s="86"/>
      <c r="N386" s="86"/>
    </row>
    <row r="387" spans="9:14" ht="15.75" customHeight="1">
      <c r="I387" s="86"/>
      <c r="J387" s="86"/>
      <c r="K387" s="86"/>
      <c r="M387" s="86"/>
      <c r="N387" s="86"/>
    </row>
    <row r="388" spans="9:14" ht="15.75" customHeight="1">
      <c r="I388" s="86"/>
      <c r="J388" s="86"/>
      <c r="K388" s="86"/>
      <c r="M388" s="86"/>
      <c r="N388" s="86"/>
    </row>
    <row r="389" spans="9:14" ht="15.75" customHeight="1">
      <c r="I389" s="86"/>
      <c r="J389" s="86"/>
      <c r="K389" s="86"/>
      <c r="M389" s="86"/>
      <c r="N389" s="86"/>
    </row>
    <row r="390" spans="9:14" ht="15.75" customHeight="1">
      <c r="I390" s="86"/>
      <c r="J390" s="86"/>
      <c r="K390" s="86"/>
      <c r="M390" s="86"/>
      <c r="N390" s="86"/>
    </row>
    <row r="391" spans="9:14" ht="15.75" customHeight="1">
      <c r="I391" s="86"/>
      <c r="J391" s="86"/>
      <c r="K391" s="86"/>
      <c r="M391" s="86"/>
      <c r="N391" s="86"/>
    </row>
    <row r="392" spans="9:14" ht="15.75" customHeight="1">
      <c r="I392" s="86"/>
      <c r="J392" s="86"/>
      <c r="K392" s="86"/>
      <c r="M392" s="86"/>
      <c r="N392" s="86"/>
    </row>
    <row r="393" spans="9:14" ht="15.75" customHeight="1">
      <c r="I393" s="86"/>
      <c r="J393" s="86"/>
      <c r="K393" s="86"/>
      <c r="M393" s="86"/>
      <c r="N393" s="86"/>
    </row>
    <row r="394" spans="9:14" ht="15.75" customHeight="1">
      <c r="I394" s="86"/>
      <c r="J394" s="86"/>
      <c r="K394" s="86"/>
      <c r="M394" s="86"/>
      <c r="N394" s="86"/>
    </row>
    <row r="395" spans="9:14" ht="15.75" customHeight="1">
      <c r="I395" s="86"/>
      <c r="J395" s="86"/>
      <c r="K395" s="86"/>
      <c r="M395" s="86"/>
      <c r="N395" s="86"/>
    </row>
    <row r="396" spans="9:14" ht="15.75" customHeight="1">
      <c r="I396" s="86"/>
      <c r="J396" s="86"/>
      <c r="K396" s="86"/>
      <c r="M396" s="86"/>
      <c r="N396" s="86"/>
    </row>
    <row r="397" spans="9:14" ht="15.75" customHeight="1">
      <c r="I397" s="86"/>
      <c r="J397" s="86"/>
      <c r="K397" s="86"/>
      <c r="M397" s="86"/>
      <c r="N397" s="86"/>
    </row>
    <row r="398" spans="9:14" ht="15.75" customHeight="1">
      <c r="I398" s="86"/>
      <c r="J398" s="86"/>
      <c r="K398" s="86"/>
      <c r="M398" s="86"/>
      <c r="N398" s="86"/>
    </row>
    <row r="399" spans="9:14" ht="15.75" customHeight="1">
      <c r="I399" s="86"/>
      <c r="J399" s="86"/>
      <c r="K399" s="86"/>
      <c r="M399" s="86"/>
      <c r="N399" s="86"/>
    </row>
    <row r="400" spans="9:14" ht="15.75" customHeight="1">
      <c r="I400" s="86"/>
      <c r="J400" s="86"/>
      <c r="K400" s="86"/>
      <c r="M400" s="86"/>
      <c r="N400" s="86"/>
    </row>
    <row r="401" spans="9:14" ht="15.75" customHeight="1">
      <c r="I401" s="86"/>
      <c r="J401" s="86"/>
      <c r="K401" s="86"/>
      <c r="M401" s="86"/>
      <c r="N401" s="86"/>
    </row>
    <row r="402" spans="9:14" ht="15.75" customHeight="1">
      <c r="I402" s="86"/>
      <c r="J402" s="86"/>
      <c r="K402" s="86"/>
      <c r="M402" s="86"/>
      <c r="N402" s="86"/>
    </row>
    <row r="403" spans="9:14" ht="15.75" customHeight="1">
      <c r="I403" s="86"/>
      <c r="J403" s="86"/>
      <c r="K403" s="86"/>
      <c r="M403" s="86"/>
      <c r="N403" s="86"/>
    </row>
    <row r="404" spans="9:14" ht="15.75" customHeight="1">
      <c r="I404" s="86"/>
      <c r="J404" s="86"/>
      <c r="K404" s="86"/>
      <c r="M404" s="86"/>
      <c r="N404" s="86"/>
    </row>
    <row r="405" spans="9:14" ht="15.75" customHeight="1">
      <c r="I405" s="86"/>
      <c r="J405" s="86"/>
      <c r="K405" s="86"/>
      <c r="M405" s="86"/>
      <c r="N405" s="86"/>
    </row>
    <row r="406" spans="9:14" ht="15.75" customHeight="1">
      <c r="I406" s="86"/>
      <c r="J406" s="86"/>
      <c r="K406" s="86"/>
      <c r="M406" s="86"/>
      <c r="N406" s="86"/>
    </row>
    <row r="407" spans="9:14" ht="15.75" customHeight="1">
      <c r="I407" s="86"/>
      <c r="J407" s="86"/>
      <c r="K407" s="86"/>
      <c r="M407" s="86"/>
      <c r="N407" s="86"/>
    </row>
    <row r="408" spans="9:14" ht="15.75" customHeight="1">
      <c r="I408" s="86"/>
      <c r="J408" s="86"/>
      <c r="K408" s="86"/>
      <c r="M408" s="86"/>
      <c r="N408" s="86"/>
    </row>
    <row r="409" spans="9:14" ht="15.75" customHeight="1">
      <c r="I409" s="86"/>
      <c r="J409" s="86"/>
      <c r="K409" s="86"/>
      <c r="M409" s="86"/>
      <c r="N409" s="86"/>
    </row>
    <row r="410" spans="9:14" ht="15.75" customHeight="1">
      <c r="I410" s="86"/>
      <c r="J410" s="86"/>
      <c r="K410" s="86"/>
      <c r="M410" s="86"/>
      <c r="N410" s="86"/>
    </row>
    <row r="411" spans="9:14" ht="15.75" customHeight="1">
      <c r="I411" s="86"/>
      <c r="J411" s="86"/>
      <c r="K411" s="86"/>
      <c r="M411" s="86"/>
      <c r="N411" s="86"/>
    </row>
    <row r="412" spans="9:14" ht="15.75" customHeight="1">
      <c r="I412" s="86"/>
      <c r="J412" s="86"/>
      <c r="K412" s="86"/>
      <c r="M412" s="86"/>
      <c r="N412" s="86"/>
    </row>
    <row r="413" spans="9:14" ht="15.75" customHeight="1">
      <c r="I413" s="86"/>
      <c r="J413" s="86"/>
      <c r="K413" s="86"/>
      <c r="M413" s="86"/>
      <c r="N413" s="86"/>
    </row>
    <row r="414" spans="9:14" ht="15.75" customHeight="1">
      <c r="I414" s="86"/>
      <c r="J414" s="86"/>
      <c r="K414" s="86"/>
      <c r="M414" s="86"/>
      <c r="N414" s="86"/>
    </row>
    <row r="415" spans="9:14" ht="15.75" customHeight="1">
      <c r="I415" s="86"/>
      <c r="J415" s="86"/>
      <c r="K415" s="86"/>
      <c r="M415" s="86"/>
      <c r="N415" s="86"/>
    </row>
    <row r="416" spans="9:14" ht="15.75" customHeight="1">
      <c r="I416" s="86"/>
      <c r="J416" s="86"/>
      <c r="K416" s="86"/>
      <c r="M416" s="86"/>
      <c r="N416" s="86"/>
    </row>
    <row r="417" spans="9:14" ht="15.75" customHeight="1">
      <c r="I417" s="86"/>
      <c r="J417" s="86"/>
      <c r="K417" s="86"/>
      <c r="M417" s="86"/>
      <c r="N417" s="86"/>
    </row>
    <row r="418" spans="9:14" ht="15.75" customHeight="1">
      <c r="I418" s="86"/>
      <c r="J418" s="86"/>
      <c r="K418" s="86"/>
      <c r="M418" s="86"/>
      <c r="N418" s="86"/>
    </row>
    <row r="419" spans="9:14" ht="15.75" customHeight="1">
      <c r="I419" s="86"/>
      <c r="J419" s="86"/>
      <c r="K419" s="86"/>
      <c r="M419" s="86"/>
      <c r="N419" s="86"/>
    </row>
    <row r="420" spans="9:14" ht="15.75" customHeight="1">
      <c r="I420" s="86"/>
      <c r="J420" s="86"/>
      <c r="K420" s="86"/>
      <c r="M420" s="86"/>
      <c r="N420" s="86"/>
    </row>
    <row r="421" spans="9:14" ht="15.75" customHeight="1">
      <c r="I421" s="86"/>
      <c r="J421" s="86"/>
      <c r="K421" s="86"/>
      <c r="M421" s="86"/>
      <c r="N421" s="86"/>
    </row>
    <row r="422" spans="9:14" ht="15.75" customHeight="1">
      <c r="I422" s="86"/>
      <c r="J422" s="86"/>
      <c r="K422" s="86"/>
      <c r="M422" s="86"/>
      <c r="N422" s="86"/>
    </row>
    <row r="423" spans="9:14" ht="15.75" customHeight="1">
      <c r="I423" s="86"/>
      <c r="J423" s="86"/>
      <c r="K423" s="86"/>
      <c r="M423" s="86"/>
      <c r="N423" s="86"/>
    </row>
    <row r="424" spans="9:14" ht="15.75" customHeight="1">
      <c r="I424" s="86"/>
      <c r="J424" s="86"/>
      <c r="K424" s="86"/>
      <c r="M424" s="86"/>
      <c r="N424" s="86"/>
    </row>
    <row r="425" spans="9:14" ht="15.75" customHeight="1">
      <c r="I425" s="86"/>
      <c r="J425" s="86"/>
      <c r="K425" s="86"/>
      <c r="M425" s="86"/>
      <c r="N425" s="86"/>
    </row>
    <row r="426" spans="9:14" ht="15.75" customHeight="1">
      <c r="I426" s="86"/>
      <c r="J426" s="86"/>
      <c r="K426" s="86"/>
      <c r="M426" s="86"/>
      <c r="N426" s="86"/>
    </row>
    <row r="427" spans="9:14" ht="15.75" customHeight="1">
      <c r="I427" s="86"/>
      <c r="J427" s="86"/>
      <c r="K427" s="86"/>
      <c r="M427" s="86"/>
      <c r="N427" s="86"/>
    </row>
    <row r="428" spans="9:14" ht="15.75" customHeight="1">
      <c r="I428" s="86"/>
      <c r="J428" s="86"/>
      <c r="K428" s="86"/>
      <c r="M428" s="86"/>
      <c r="N428" s="86"/>
    </row>
    <row r="429" spans="9:14" ht="15.75" customHeight="1">
      <c r="I429" s="86"/>
      <c r="J429" s="86"/>
      <c r="K429" s="86"/>
      <c r="M429" s="86"/>
      <c r="N429" s="86"/>
    </row>
    <row r="430" spans="9:14" ht="15.75" customHeight="1">
      <c r="I430" s="86"/>
      <c r="J430" s="86"/>
      <c r="K430" s="86"/>
      <c r="M430" s="86"/>
      <c r="N430" s="86"/>
    </row>
    <row r="431" spans="9:14" ht="15.75" customHeight="1">
      <c r="I431" s="86"/>
      <c r="J431" s="86"/>
      <c r="K431" s="86"/>
      <c r="M431" s="86"/>
      <c r="N431" s="86"/>
    </row>
    <row r="432" spans="9:14" ht="15.75" customHeight="1">
      <c r="I432" s="86"/>
      <c r="J432" s="86"/>
      <c r="K432" s="86"/>
      <c r="M432" s="86"/>
      <c r="N432" s="86"/>
    </row>
    <row r="433" spans="9:14" ht="15.75" customHeight="1">
      <c r="I433" s="86"/>
      <c r="J433" s="86"/>
      <c r="K433" s="86"/>
      <c r="M433" s="86"/>
      <c r="N433" s="86"/>
    </row>
    <row r="434" spans="9:14" ht="15.75" customHeight="1">
      <c r="I434" s="86"/>
      <c r="J434" s="86"/>
      <c r="K434" s="86"/>
      <c r="M434" s="86"/>
      <c r="N434" s="86"/>
    </row>
    <row r="435" spans="9:14" ht="15.75" customHeight="1">
      <c r="I435" s="86"/>
      <c r="J435" s="86"/>
      <c r="K435" s="86"/>
      <c r="M435" s="86"/>
      <c r="N435" s="86"/>
    </row>
    <row r="436" spans="9:14" ht="15.75" customHeight="1">
      <c r="I436" s="86"/>
      <c r="J436" s="86"/>
      <c r="K436" s="86"/>
      <c r="M436" s="86"/>
      <c r="N436" s="86"/>
    </row>
    <row r="437" spans="9:14" ht="15.75" customHeight="1">
      <c r="I437" s="86"/>
      <c r="J437" s="86"/>
      <c r="K437" s="86"/>
      <c r="M437" s="86"/>
      <c r="N437" s="86"/>
    </row>
    <row r="438" spans="9:14" ht="15.75" customHeight="1">
      <c r="I438" s="86"/>
      <c r="J438" s="86"/>
      <c r="K438" s="86"/>
      <c r="M438" s="86"/>
      <c r="N438" s="86"/>
    </row>
    <row r="439" spans="9:14" ht="15.75" customHeight="1">
      <c r="I439" s="86"/>
      <c r="J439" s="86"/>
      <c r="K439" s="86"/>
      <c r="M439" s="86"/>
      <c r="N439" s="86"/>
    </row>
    <row r="440" spans="9:14" ht="15.75" customHeight="1">
      <c r="I440" s="86"/>
      <c r="J440" s="86"/>
      <c r="K440" s="86"/>
      <c r="M440" s="86"/>
      <c r="N440" s="86"/>
    </row>
    <row r="441" spans="9:14" ht="15.75" customHeight="1">
      <c r="I441" s="86"/>
      <c r="J441" s="86"/>
      <c r="K441" s="86"/>
      <c r="M441" s="86"/>
      <c r="N441" s="86"/>
    </row>
    <row r="442" spans="9:14" ht="15.75" customHeight="1">
      <c r="I442" s="86"/>
      <c r="J442" s="86"/>
      <c r="K442" s="86"/>
      <c r="M442" s="86"/>
      <c r="N442" s="86"/>
    </row>
    <row r="443" spans="9:14" ht="15.75" customHeight="1">
      <c r="I443" s="86"/>
      <c r="J443" s="86"/>
      <c r="K443" s="86"/>
      <c r="M443" s="86"/>
      <c r="N443" s="86"/>
    </row>
    <row r="444" spans="9:14" ht="15.75" customHeight="1">
      <c r="I444" s="86"/>
      <c r="J444" s="86"/>
      <c r="K444" s="86"/>
      <c r="M444" s="86"/>
      <c r="N444" s="86"/>
    </row>
    <row r="445" spans="9:14" ht="15.75" customHeight="1">
      <c r="I445" s="86"/>
      <c r="J445" s="86"/>
      <c r="K445" s="86"/>
      <c r="M445" s="86"/>
      <c r="N445" s="86"/>
    </row>
    <row r="446" spans="9:14" ht="15.75" customHeight="1">
      <c r="I446" s="86"/>
      <c r="J446" s="86"/>
      <c r="K446" s="86"/>
      <c r="M446" s="86"/>
      <c r="N446" s="86"/>
    </row>
    <row r="447" spans="9:14" ht="15.75" customHeight="1">
      <c r="I447" s="86"/>
      <c r="J447" s="86"/>
      <c r="K447" s="86"/>
      <c r="M447" s="86"/>
      <c r="N447" s="86"/>
    </row>
    <row r="448" spans="9:14" ht="15.75" customHeight="1">
      <c r="I448" s="86"/>
      <c r="J448" s="86"/>
      <c r="K448" s="86"/>
      <c r="M448" s="86"/>
      <c r="N448" s="86"/>
    </row>
    <row r="449" spans="9:14" ht="15.75" customHeight="1">
      <c r="I449" s="86"/>
      <c r="J449" s="86"/>
      <c r="K449" s="86"/>
      <c r="M449" s="86"/>
      <c r="N449" s="86"/>
    </row>
    <row r="450" spans="9:14" ht="15.75" customHeight="1">
      <c r="I450" s="86"/>
      <c r="J450" s="86"/>
      <c r="K450" s="86"/>
      <c r="M450" s="86"/>
      <c r="N450" s="86"/>
    </row>
    <row r="451" spans="9:14" ht="15.75" customHeight="1">
      <c r="I451" s="86"/>
      <c r="J451" s="86"/>
      <c r="K451" s="86"/>
      <c r="M451" s="86"/>
      <c r="N451" s="86"/>
    </row>
    <row r="452" spans="9:14" ht="15.75" customHeight="1">
      <c r="I452" s="86"/>
      <c r="J452" s="86"/>
      <c r="K452" s="86"/>
      <c r="M452" s="86"/>
      <c r="N452" s="86"/>
    </row>
    <row r="453" spans="9:14" ht="15.75" customHeight="1">
      <c r="I453" s="86"/>
      <c r="J453" s="86"/>
      <c r="K453" s="86"/>
      <c r="M453" s="86"/>
      <c r="N453" s="86"/>
    </row>
    <row r="454" spans="9:14" ht="15.75" customHeight="1">
      <c r="I454" s="86"/>
      <c r="J454" s="86"/>
      <c r="K454" s="86"/>
      <c r="M454" s="86"/>
      <c r="N454" s="86"/>
    </row>
    <row r="455" spans="9:14" ht="15.75" customHeight="1">
      <c r="I455" s="86"/>
      <c r="J455" s="86"/>
      <c r="K455" s="86"/>
      <c r="M455" s="86"/>
      <c r="N455" s="86"/>
    </row>
    <row r="456" spans="9:14" ht="15.75" customHeight="1">
      <c r="I456" s="86"/>
      <c r="J456" s="86"/>
      <c r="K456" s="86"/>
      <c r="M456" s="86"/>
      <c r="N456" s="86"/>
    </row>
    <row r="457" spans="9:14" ht="15.75" customHeight="1">
      <c r="I457" s="86"/>
      <c r="J457" s="86"/>
      <c r="K457" s="86"/>
      <c r="M457" s="86"/>
      <c r="N457" s="86"/>
    </row>
    <row r="458" spans="9:14" ht="15.75" customHeight="1">
      <c r="I458" s="86"/>
      <c r="J458" s="86"/>
      <c r="K458" s="86"/>
      <c r="M458" s="86"/>
      <c r="N458" s="86"/>
    </row>
    <row r="459" spans="9:14" ht="15.75" customHeight="1">
      <c r="I459" s="86"/>
      <c r="J459" s="86"/>
      <c r="K459" s="86"/>
      <c r="M459" s="86"/>
      <c r="N459" s="86"/>
    </row>
    <row r="460" spans="9:14" ht="15.75" customHeight="1">
      <c r="I460" s="86"/>
      <c r="J460" s="86"/>
      <c r="K460" s="86"/>
      <c r="M460" s="86"/>
      <c r="N460" s="86"/>
    </row>
    <row r="461" spans="9:14" ht="15.75" customHeight="1">
      <c r="I461" s="86"/>
      <c r="J461" s="86"/>
      <c r="K461" s="86"/>
      <c r="M461" s="86"/>
      <c r="N461" s="86"/>
    </row>
    <row r="462" spans="9:14" ht="15.75" customHeight="1">
      <c r="I462" s="86"/>
      <c r="J462" s="86"/>
      <c r="K462" s="86"/>
      <c r="M462" s="86"/>
      <c r="N462" s="86"/>
    </row>
    <row r="463" spans="9:14" ht="15.75" customHeight="1">
      <c r="I463" s="86"/>
      <c r="J463" s="86"/>
      <c r="K463" s="86"/>
      <c r="M463" s="86"/>
      <c r="N463" s="86"/>
    </row>
    <row r="464" spans="9:14" ht="15.75" customHeight="1">
      <c r="I464" s="86"/>
      <c r="J464" s="86"/>
      <c r="K464" s="86"/>
      <c r="M464" s="86"/>
      <c r="N464" s="86"/>
    </row>
    <row r="465" spans="9:14" ht="15.75" customHeight="1">
      <c r="I465" s="86"/>
      <c r="J465" s="86"/>
      <c r="K465" s="86"/>
      <c r="M465" s="86"/>
      <c r="N465" s="86"/>
    </row>
    <row r="466" spans="9:14" ht="15.75" customHeight="1">
      <c r="I466" s="86"/>
      <c r="J466" s="86"/>
      <c r="K466" s="86"/>
      <c r="M466" s="86"/>
      <c r="N466" s="86"/>
    </row>
    <row r="467" spans="9:14" ht="15.75" customHeight="1">
      <c r="I467" s="86"/>
      <c r="J467" s="86"/>
      <c r="K467" s="86"/>
      <c r="M467" s="86"/>
      <c r="N467" s="86"/>
    </row>
    <row r="468" spans="9:14" ht="15.75" customHeight="1">
      <c r="I468" s="86"/>
      <c r="J468" s="86"/>
      <c r="K468" s="86"/>
      <c r="M468" s="86"/>
      <c r="N468" s="86"/>
    </row>
    <row r="469" spans="9:14" ht="15.75" customHeight="1">
      <c r="I469" s="86"/>
      <c r="J469" s="86"/>
      <c r="K469" s="86"/>
      <c r="M469" s="86"/>
      <c r="N469" s="86"/>
    </row>
    <row r="470" spans="9:14" ht="15.75" customHeight="1">
      <c r="I470" s="86"/>
      <c r="J470" s="86"/>
      <c r="K470" s="86"/>
      <c r="M470" s="86"/>
      <c r="N470" s="86"/>
    </row>
    <row r="471" spans="9:14" ht="15.75" customHeight="1">
      <c r="I471" s="86"/>
      <c r="J471" s="86"/>
      <c r="K471" s="86"/>
      <c r="M471" s="86"/>
      <c r="N471" s="86"/>
    </row>
    <row r="472" spans="9:14" ht="15.75" customHeight="1">
      <c r="I472" s="86"/>
      <c r="J472" s="86"/>
      <c r="K472" s="86"/>
      <c r="M472" s="86"/>
      <c r="N472" s="86"/>
    </row>
    <row r="473" spans="9:14" ht="15.75" customHeight="1">
      <c r="I473" s="86"/>
      <c r="J473" s="86"/>
      <c r="K473" s="86"/>
      <c r="M473" s="86"/>
      <c r="N473" s="86"/>
    </row>
    <row r="474" spans="9:14" ht="15.75" customHeight="1">
      <c r="I474" s="86"/>
      <c r="J474" s="86"/>
      <c r="K474" s="86"/>
      <c r="M474" s="86"/>
      <c r="N474" s="86"/>
    </row>
    <row r="475" spans="9:14" ht="15.75" customHeight="1">
      <c r="I475" s="86"/>
      <c r="J475" s="86"/>
      <c r="K475" s="86"/>
      <c r="M475" s="86"/>
      <c r="N475" s="86"/>
    </row>
    <row r="476" spans="9:14" ht="15.75" customHeight="1">
      <c r="I476" s="86"/>
      <c r="J476" s="86"/>
      <c r="K476" s="86"/>
      <c r="M476" s="86"/>
      <c r="N476" s="86"/>
    </row>
    <row r="477" spans="9:14" ht="15.75" customHeight="1">
      <c r="I477" s="86"/>
      <c r="J477" s="86"/>
      <c r="K477" s="86"/>
      <c r="M477" s="86"/>
      <c r="N477" s="86"/>
    </row>
    <row r="478" spans="9:14" ht="15.75" customHeight="1">
      <c r="I478" s="86"/>
      <c r="J478" s="86"/>
      <c r="K478" s="86"/>
      <c r="M478" s="86"/>
      <c r="N478" s="86"/>
    </row>
    <row r="479" spans="9:14" ht="15.75" customHeight="1">
      <c r="I479" s="86"/>
      <c r="J479" s="86"/>
      <c r="K479" s="86"/>
      <c r="M479" s="86"/>
      <c r="N479" s="86"/>
    </row>
    <row r="480" spans="9:14" ht="15.75" customHeight="1">
      <c r="I480" s="86"/>
      <c r="J480" s="86"/>
      <c r="K480" s="86"/>
      <c r="M480" s="86"/>
      <c r="N480" s="86"/>
    </row>
    <row r="481" spans="9:14" ht="15.75" customHeight="1">
      <c r="I481" s="86"/>
      <c r="J481" s="86"/>
      <c r="K481" s="86"/>
      <c r="M481" s="86"/>
      <c r="N481" s="86"/>
    </row>
    <row r="482" spans="9:14" ht="15.75" customHeight="1">
      <c r="I482" s="86"/>
      <c r="J482" s="86"/>
      <c r="K482" s="86"/>
      <c r="M482" s="86"/>
      <c r="N482" s="86"/>
    </row>
    <row r="483" spans="9:14" ht="15.75" customHeight="1">
      <c r="I483" s="86"/>
      <c r="J483" s="86"/>
      <c r="K483" s="86"/>
      <c r="M483" s="86"/>
      <c r="N483" s="86"/>
    </row>
    <row r="484" spans="9:14" ht="15.75" customHeight="1">
      <c r="I484" s="86"/>
      <c r="J484" s="86"/>
      <c r="K484" s="86"/>
      <c r="M484" s="86"/>
      <c r="N484" s="86"/>
    </row>
    <row r="485" spans="9:14" ht="15.75" customHeight="1">
      <c r="I485" s="86"/>
      <c r="J485" s="86"/>
      <c r="K485" s="86"/>
      <c r="M485" s="86"/>
      <c r="N485" s="86"/>
    </row>
    <row r="486" spans="9:14" ht="15.75" customHeight="1">
      <c r="I486" s="86"/>
      <c r="J486" s="86"/>
      <c r="K486" s="86"/>
      <c r="M486" s="86"/>
      <c r="N486" s="86"/>
    </row>
    <row r="487" spans="9:14" ht="15.75" customHeight="1">
      <c r="I487" s="86"/>
      <c r="J487" s="86"/>
      <c r="K487" s="86"/>
      <c r="M487" s="86"/>
      <c r="N487" s="86"/>
    </row>
    <row r="488" spans="9:14" ht="15.75" customHeight="1">
      <c r="I488" s="86"/>
      <c r="J488" s="86"/>
      <c r="K488" s="86"/>
      <c r="M488" s="86"/>
      <c r="N488" s="86"/>
    </row>
    <row r="489" spans="9:14" ht="15.75" customHeight="1">
      <c r="I489" s="86"/>
      <c r="J489" s="86"/>
      <c r="K489" s="86"/>
      <c r="M489" s="86"/>
      <c r="N489" s="86"/>
    </row>
    <row r="490" spans="9:14" ht="15.75" customHeight="1">
      <c r="I490" s="86"/>
      <c r="J490" s="86"/>
      <c r="K490" s="86"/>
      <c r="M490" s="86"/>
      <c r="N490" s="86"/>
    </row>
    <row r="491" spans="9:14" ht="15.75" customHeight="1">
      <c r="I491" s="86"/>
      <c r="J491" s="86"/>
      <c r="K491" s="86"/>
      <c r="M491" s="86"/>
      <c r="N491" s="86"/>
    </row>
    <row r="492" spans="9:14" ht="15.75" customHeight="1">
      <c r="I492" s="86"/>
      <c r="J492" s="86"/>
      <c r="K492" s="86"/>
      <c r="M492" s="86"/>
      <c r="N492" s="86"/>
    </row>
    <row r="493" spans="9:14" ht="15.75" customHeight="1">
      <c r="I493" s="86"/>
      <c r="J493" s="86"/>
      <c r="K493" s="86"/>
      <c r="M493" s="86"/>
      <c r="N493" s="86"/>
    </row>
    <row r="494" spans="9:14" ht="15.75" customHeight="1">
      <c r="I494" s="86"/>
      <c r="J494" s="86"/>
      <c r="K494" s="86"/>
      <c r="M494" s="86"/>
      <c r="N494" s="86"/>
    </row>
    <row r="495" spans="9:14" ht="15.75" customHeight="1">
      <c r="I495" s="86"/>
      <c r="J495" s="86"/>
      <c r="K495" s="86"/>
      <c r="M495" s="86"/>
      <c r="N495" s="86"/>
    </row>
    <row r="496" spans="9:14" ht="15.75" customHeight="1">
      <c r="I496" s="86"/>
      <c r="J496" s="86"/>
      <c r="K496" s="86"/>
      <c r="M496" s="86"/>
      <c r="N496" s="86"/>
    </row>
    <row r="497" spans="9:14" ht="15.75" customHeight="1">
      <c r="I497" s="86"/>
      <c r="J497" s="86"/>
      <c r="K497" s="86"/>
      <c r="M497" s="86"/>
      <c r="N497" s="86"/>
    </row>
    <row r="498" spans="9:14" ht="15.75" customHeight="1">
      <c r="I498" s="86"/>
      <c r="J498" s="86"/>
      <c r="K498" s="86"/>
      <c r="M498" s="86"/>
      <c r="N498" s="86"/>
    </row>
    <row r="499" spans="9:14" ht="15.75" customHeight="1">
      <c r="I499" s="86"/>
      <c r="J499" s="86"/>
      <c r="K499" s="86"/>
      <c r="M499" s="86"/>
      <c r="N499" s="86"/>
    </row>
    <row r="500" spans="9:14" ht="15.75" customHeight="1">
      <c r="I500" s="86"/>
      <c r="J500" s="86"/>
      <c r="K500" s="86"/>
      <c r="M500" s="86"/>
      <c r="N500" s="86"/>
    </row>
    <row r="501" spans="9:14" ht="15.75" customHeight="1">
      <c r="I501" s="86"/>
      <c r="J501" s="86"/>
      <c r="K501" s="86"/>
      <c r="M501" s="86"/>
      <c r="N501" s="86"/>
    </row>
    <row r="502" spans="9:14" ht="15.75" customHeight="1">
      <c r="I502" s="86"/>
      <c r="J502" s="86"/>
      <c r="K502" s="86"/>
      <c r="M502" s="86"/>
      <c r="N502" s="86"/>
    </row>
    <row r="503" spans="9:14" ht="15.75" customHeight="1">
      <c r="I503" s="86"/>
      <c r="J503" s="86"/>
      <c r="K503" s="86"/>
      <c r="M503" s="86"/>
      <c r="N503" s="86"/>
    </row>
    <row r="504" spans="9:14" ht="15.75" customHeight="1">
      <c r="I504" s="86"/>
      <c r="J504" s="86"/>
      <c r="K504" s="86"/>
      <c r="M504" s="86"/>
      <c r="N504" s="86"/>
    </row>
    <row r="505" spans="9:14" ht="15.75" customHeight="1">
      <c r="I505" s="86"/>
      <c r="J505" s="86"/>
      <c r="K505" s="86"/>
      <c r="M505" s="86"/>
      <c r="N505" s="86"/>
    </row>
    <row r="506" spans="9:14" ht="15.75" customHeight="1">
      <c r="I506" s="86"/>
      <c r="J506" s="86"/>
      <c r="K506" s="86"/>
      <c r="M506" s="86"/>
      <c r="N506" s="86"/>
    </row>
    <row r="507" spans="9:14" ht="15.75" customHeight="1">
      <c r="I507" s="86"/>
      <c r="J507" s="86"/>
      <c r="K507" s="86"/>
      <c r="M507" s="86"/>
      <c r="N507" s="86"/>
    </row>
    <row r="508" spans="9:14" ht="15.75" customHeight="1">
      <c r="I508" s="86"/>
      <c r="J508" s="86"/>
      <c r="K508" s="86"/>
      <c r="M508" s="86"/>
      <c r="N508" s="86"/>
    </row>
    <row r="509" spans="9:14" ht="15.75" customHeight="1">
      <c r="I509" s="86"/>
      <c r="J509" s="86"/>
      <c r="K509" s="86"/>
      <c r="M509" s="86"/>
      <c r="N509" s="86"/>
    </row>
    <row r="510" spans="9:14" ht="15.75" customHeight="1">
      <c r="I510" s="86"/>
      <c r="J510" s="86"/>
      <c r="K510" s="86"/>
      <c r="M510" s="86"/>
      <c r="N510" s="86"/>
    </row>
    <row r="511" spans="9:14" ht="15.75" customHeight="1">
      <c r="I511" s="86"/>
      <c r="J511" s="86"/>
      <c r="K511" s="86"/>
      <c r="M511" s="86"/>
      <c r="N511" s="86"/>
    </row>
    <row r="512" spans="9:14" ht="15.75" customHeight="1">
      <c r="I512" s="86"/>
      <c r="J512" s="86"/>
      <c r="K512" s="86"/>
      <c r="M512" s="86"/>
      <c r="N512" s="86"/>
    </row>
    <row r="513" spans="9:14" ht="15.75" customHeight="1">
      <c r="I513" s="86"/>
      <c r="J513" s="86"/>
      <c r="K513" s="86"/>
      <c r="M513" s="86"/>
      <c r="N513" s="86"/>
    </row>
    <row r="514" spans="9:14" ht="15.75" customHeight="1">
      <c r="I514" s="86"/>
      <c r="J514" s="86"/>
      <c r="K514" s="86"/>
      <c r="M514" s="86"/>
      <c r="N514" s="86"/>
    </row>
    <row r="515" spans="9:14" ht="15.75" customHeight="1">
      <c r="I515" s="86"/>
      <c r="J515" s="86"/>
      <c r="K515" s="86"/>
      <c r="M515" s="86"/>
      <c r="N515" s="86"/>
    </row>
    <row r="516" spans="9:14" ht="15.75" customHeight="1">
      <c r="I516" s="86"/>
      <c r="J516" s="86"/>
      <c r="K516" s="86"/>
      <c r="M516" s="86"/>
      <c r="N516" s="86"/>
    </row>
    <row r="517" spans="9:14" ht="15.75" customHeight="1">
      <c r="I517" s="86"/>
      <c r="J517" s="86"/>
      <c r="K517" s="86"/>
      <c r="M517" s="86"/>
      <c r="N517" s="86"/>
    </row>
    <row r="518" spans="9:14" ht="15.75" customHeight="1">
      <c r="I518" s="86"/>
      <c r="J518" s="86"/>
      <c r="K518" s="86"/>
      <c r="M518" s="86"/>
      <c r="N518" s="86"/>
    </row>
    <row r="519" spans="9:14" ht="15.75" customHeight="1">
      <c r="I519" s="86"/>
      <c r="J519" s="86"/>
      <c r="K519" s="86"/>
      <c r="M519" s="86"/>
      <c r="N519" s="86"/>
    </row>
    <row r="520" spans="9:14" ht="15.75" customHeight="1">
      <c r="I520" s="86"/>
      <c r="J520" s="86"/>
      <c r="K520" s="86"/>
      <c r="M520" s="86"/>
      <c r="N520" s="86"/>
    </row>
    <row r="521" spans="9:14" ht="15.75" customHeight="1">
      <c r="I521" s="86"/>
      <c r="J521" s="86"/>
      <c r="K521" s="86"/>
      <c r="M521" s="86"/>
      <c r="N521" s="86"/>
    </row>
    <row r="522" spans="9:14" ht="15.75" customHeight="1">
      <c r="I522" s="86"/>
      <c r="J522" s="86"/>
      <c r="K522" s="86"/>
      <c r="M522" s="86"/>
      <c r="N522" s="86"/>
    </row>
    <row r="523" spans="9:14" ht="15.75" customHeight="1">
      <c r="I523" s="86"/>
      <c r="J523" s="86"/>
      <c r="K523" s="86"/>
      <c r="M523" s="86"/>
      <c r="N523" s="86"/>
    </row>
    <row r="524" spans="9:14" ht="15.75" customHeight="1">
      <c r="I524" s="86"/>
      <c r="J524" s="86"/>
      <c r="K524" s="86"/>
      <c r="M524" s="86"/>
      <c r="N524" s="86"/>
    </row>
    <row r="525" spans="9:14" ht="15.75" customHeight="1">
      <c r="I525" s="86"/>
      <c r="J525" s="86"/>
      <c r="K525" s="86"/>
      <c r="M525" s="86"/>
      <c r="N525" s="86"/>
    </row>
    <row r="526" spans="9:14" ht="15.75" customHeight="1">
      <c r="I526" s="86"/>
      <c r="J526" s="86"/>
      <c r="K526" s="86"/>
      <c r="M526" s="86"/>
      <c r="N526" s="86"/>
    </row>
    <row r="527" spans="9:14" ht="15.75" customHeight="1">
      <c r="I527" s="86"/>
      <c r="J527" s="86"/>
      <c r="K527" s="86"/>
      <c r="M527" s="86"/>
      <c r="N527" s="86"/>
    </row>
    <row r="528" spans="9:14" ht="15.75" customHeight="1">
      <c r="I528" s="86"/>
      <c r="J528" s="86"/>
      <c r="K528" s="86"/>
      <c r="M528" s="86"/>
      <c r="N528" s="86"/>
    </row>
    <row r="529" spans="9:14" ht="15.75" customHeight="1">
      <c r="I529" s="86"/>
      <c r="J529" s="86"/>
      <c r="K529" s="86"/>
      <c r="M529" s="86"/>
      <c r="N529" s="86"/>
    </row>
    <row r="530" spans="9:14" ht="15.75" customHeight="1">
      <c r="I530" s="86"/>
      <c r="J530" s="86"/>
      <c r="K530" s="86"/>
      <c r="M530" s="86"/>
      <c r="N530" s="86"/>
    </row>
    <row r="531" spans="9:14" ht="15.75" customHeight="1">
      <c r="I531" s="86"/>
      <c r="J531" s="86"/>
      <c r="K531" s="86"/>
      <c r="M531" s="86"/>
      <c r="N531" s="86"/>
    </row>
    <row r="532" spans="9:14" ht="15.75" customHeight="1">
      <c r="I532" s="86"/>
      <c r="J532" s="86"/>
      <c r="K532" s="86"/>
      <c r="M532" s="86"/>
      <c r="N532" s="86"/>
    </row>
    <row r="533" spans="9:14" ht="15.75" customHeight="1">
      <c r="I533" s="86"/>
      <c r="J533" s="86"/>
      <c r="K533" s="86"/>
      <c r="M533" s="86"/>
      <c r="N533" s="86"/>
    </row>
    <row r="534" spans="9:14" ht="15.75" customHeight="1">
      <c r="I534" s="86"/>
      <c r="J534" s="86"/>
      <c r="K534" s="86"/>
      <c r="M534" s="86"/>
      <c r="N534" s="86"/>
    </row>
    <row r="535" spans="9:14" ht="15.75" customHeight="1">
      <c r="I535" s="86"/>
      <c r="J535" s="86"/>
      <c r="K535" s="86"/>
      <c r="M535" s="86"/>
      <c r="N535" s="86"/>
    </row>
    <row r="536" spans="9:14" ht="15.75" customHeight="1">
      <c r="I536" s="86"/>
      <c r="J536" s="86"/>
      <c r="K536" s="86"/>
      <c r="M536" s="86"/>
      <c r="N536" s="86"/>
    </row>
    <row r="537" spans="9:14" ht="15.75" customHeight="1">
      <c r="I537" s="86"/>
      <c r="J537" s="86"/>
      <c r="K537" s="86"/>
      <c r="M537" s="86"/>
      <c r="N537" s="86"/>
    </row>
    <row r="538" spans="9:14" ht="15.75" customHeight="1">
      <c r="I538" s="86"/>
      <c r="J538" s="86"/>
      <c r="K538" s="86"/>
      <c r="M538" s="86"/>
      <c r="N538" s="86"/>
    </row>
    <row r="539" spans="9:14" ht="15.75" customHeight="1">
      <c r="I539" s="86"/>
      <c r="J539" s="86"/>
      <c r="K539" s="86"/>
      <c r="M539" s="86"/>
      <c r="N539" s="86"/>
    </row>
    <row r="540" spans="9:14" ht="15.75" customHeight="1">
      <c r="I540" s="86"/>
      <c r="J540" s="86"/>
      <c r="K540" s="86"/>
      <c r="M540" s="86"/>
      <c r="N540" s="86"/>
    </row>
    <row r="541" spans="9:14" ht="15.75" customHeight="1">
      <c r="I541" s="86"/>
      <c r="J541" s="86"/>
      <c r="K541" s="86"/>
      <c r="M541" s="86"/>
      <c r="N541" s="86"/>
    </row>
    <row r="542" spans="9:14" ht="15.75" customHeight="1">
      <c r="I542" s="86"/>
      <c r="J542" s="86"/>
      <c r="K542" s="86"/>
      <c r="M542" s="86"/>
      <c r="N542" s="86"/>
    </row>
    <row r="543" spans="9:14" ht="15.75" customHeight="1">
      <c r="I543" s="86"/>
      <c r="J543" s="86"/>
      <c r="K543" s="86"/>
      <c r="M543" s="86"/>
      <c r="N543" s="86"/>
    </row>
    <row r="544" spans="9:14" ht="15.75" customHeight="1">
      <c r="I544" s="86"/>
      <c r="J544" s="86"/>
      <c r="K544" s="86"/>
      <c r="M544" s="86"/>
      <c r="N544" s="86"/>
    </row>
    <row r="545" spans="9:14" ht="15.75" customHeight="1">
      <c r="I545" s="86"/>
      <c r="J545" s="86"/>
      <c r="K545" s="86"/>
      <c r="M545" s="86"/>
      <c r="N545" s="86"/>
    </row>
    <row r="546" spans="9:14" ht="15.75" customHeight="1">
      <c r="I546" s="86"/>
      <c r="J546" s="86"/>
      <c r="K546" s="86"/>
      <c r="M546" s="86"/>
      <c r="N546" s="86"/>
    </row>
    <row r="547" spans="9:14" ht="15.75" customHeight="1">
      <c r="I547" s="86"/>
      <c r="J547" s="86"/>
      <c r="K547" s="86"/>
      <c r="M547" s="86"/>
      <c r="N547" s="86"/>
    </row>
    <row r="548" spans="9:14" ht="15.75" customHeight="1">
      <c r="I548" s="86"/>
      <c r="J548" s="86"/>
      <c r="K548" s="86"/>
      <c r="M548" s="86"/>
      <c r="N548" s="86"/>
    </row>
    <row r="549" spans="9:14" ht="15.75" customHeight="1">
      <c r="I549" s="86"/>
      <c r="J549" s="86"/>
      <c r="K549" s="86"/>
      <c r="M549" s="86"/>
      <c r="N549" s="86"/>
    </row>
    <row r="550" spans="9:14" ht="15.75" customHeight="1">
      <c r="I550" s="86"/>
      <c r="J550" s="86"/>
      <c r="K550" s="86"/>
      <c r="M550" s="86"/>
      <c r="N550" s="86"/>
    </row>
    <row r="551" spans="9:14" ht="15.75" customHeight="1">
      <c r="I551" s="86"/>
      <c r="J551" s="86"/>
      <c r="K551" s="86"/>
      <c r="M551" s="86"/>
      <c r="N551" s="86"/>
    </row>
    <row r="552" spans="9:14" ht="15.75" customHeight="1">
      <c r="I552" s="86"/>
      <c r="J552" s="86"/>
      <c r="K552" s="86"/>
      <c r="M552" s="86"/>
      <c r="N552" s="86"/>
    </row>
    <row r="553" spans="9:14" ht="15.75" customHeight="1">
      <c r="I553" s="86"/>
      <c r="J553" s="86"/>
      <c r="K553" s="86"/>
      <c r="M553" s="86"/>
      <c r="N553" s="86"/>
    </row>
    <row r="554" spans="9:14" ht="15.75" customHeight="1">
      <c r="I554" s="86"/>
      <c r="J554" s="86"/>
      <c r="K554" s="86"/>
      <c r="M554" s="86"/>
      <c r="N554" s="86"/>
    </row>
    <row r="555" spans="9:14" ht="15.75" customHeight="1">
      <c r="I555" s="86"/>
      <c r="J555" s="86"/>
      <c r="K555" s="86"/>
      <c r="M555" s="86"/>
      <c r="N555" s="86"/>
    </row>
    <row r="556" spans="9:14" ht="15.75" customHeight="1">
      <c r="I556" s="86"/>
      <c r="J556" s="86"/>
      <c r="K556" s="86"/>
      <c r="M556" s="86"/>
      <c r="N556" s="86"/>
    </row>
    <row r="557" spans="9:14" ht="15.75" customHeight="1">
      <c r="I557" s="86"/>
      <c r="J557" s="86"/>
      <c r="K557" s="86"/>
      <c r="M557" s="86"/>
      <c r="N557" s="86"/>
    </row>
    <row r="558" spans="9:14" ht="15.75" customHeight="1">
      <c r="I558" s="86"/>
      <c r="J558" s="86"/>
      <c r="K558" s="86"/>
      <c r="M558" s="86"/>
      <c r="N558" s="86"/>
    </row>
    <row r="559" spans="9:14" ht="15.75" customHeight="1">
      <c r="I559" s="86"/>
      <c r="J559" s="86"/>
      <c r="K559" s="86"/>
      <c r="M559" s="86"/>
      <c r="N559" s="86"/>
    </row>
    <row r="560" spans="9:14" ht="15.75" customHeight="1">
      <c r="I560" s="86"/>
      <c r="J560" s="86"/>
      <c r="K560" s="86"/>
      <c r="M560" s="86"/>
      <c r="N560" s="86"/>
    </row>
    <row r="561" spans="9:14" ht="15.75" customHeight="1">
      <c r="I561" s="86"/>
      <c r="J561" s="86"/>
      <c r="K561" s="86"/>
      <c r="M561" s="86"/>
      <c r="N561" s="86"/>
    </row>
    <row r="562" spans="9:14" ht="15.75" customHeight="1">
      <c r="I562" s="86"/>
      <c r="J562" s="86"/>
      <c r="K562" s="86"/>
      <c r="M562" s="86"/>
      <c r="N562" s="86"/>
    </row>
    <row r="563" spans="9:14" ht="15.75" customHeight="1">
      <c r="I563" s="86"/>
      <c r="J563" s="86"/>
      <c r="K563" s="86"/>
      <c r="M563" s="86"/>
      <c r="N563" s="86"/>
    </row>
    <row r="564" spans="9:14" ht="15.75" customHeight="1">
      <c r="I564" s="86"/>
      <c r="J564" s="86"/>
      <c r="K564" s="86"/>
      <c r="M564" s="86"/>
      <c r="N564" s="86"/>
    </row>
    <row r="565" spans="9:14" ht="15.75" customHeight="1">
      <c r="I565" s="86"/>
      <c r="J565" s="86"/>
      <c r="K565" s="86"/>
      <c r="M565" s="86"/>
      <c r="N565" s="86"/>
    </row>
    <row r="566" spans="9:14" ht="15.75" customHeight="1">
      <c r="I566" s="86"/>
      <c r="J566" s="86"/>
      <c r="K566" s="86"/>
      <c r="M566" s="86"/>
      <c r="N566" s="86"/>
    </row>
    <row r="567" spans="9:14" ht="15.75" customHeight="1">
      <c r="I567" s="86"/>
      <c r="J567" s="86"/>
      <c r="K567" s="86"/>
      <c r="M567" s="86"/>
      <c r="N567" s="86"/>
    </row>
    <row r="568" spans="9:14" ht="15.75" customHeight="1">
      <c r="I568" s="86"/>
      <c r="J568" s="86"/>
      <c r="K568" s="86"/>
      <c r="M568" s="86"/>
      <c r="N568" s="86"/>
    </row>
    <row r="569" spans="9:14" ht="15.75" customHeight="1">
      <c r="I569" s="86"/>
      <c r="J569" s="86"/>
      <c r="K569" s="86"/>
      <c r="M569" s="86"/>
      <c r="N569" s="86"/>
    </row>
    <row r="570" spans="9:14" ht="15.75" customHeight="1">
      <c r="I570" s="86"/>
      <c r="J570" s="86"/>
      <c r="K570" s="86"/>
      <c r="M570" s="86"/>
      <c r="N570" s="86"/>
    </row>
    <row r="571" spans="9:14" ht="15.75" customHeight="1">
      <c r="I571" s="86"/>
      <c r="J571" s="86"/>
      <c r="K571" s="86"/>
      <c r="M571" s="86"/>
      <c r="N571" s="86"/>
    </row>
    <row r="572" spans="9:14" ht="15.75" customHeight="1">
      <c r="I572" s="86"/>
      <c r="J572" s="86"/>
      <c r="K572" s="86"/>
      <c r="M572" s="86"/>
      <c r="N572" s="86"/>
    </row>
    <row r="573" spans="9:14" ht="15.75" customHeight="1">
      <c r="I573" s="86"/>
      <c r="J573" s="86"/>
      <c r="K573" s="86"/>
      <c r="M573" s="86"/>
      <c r="N573" s="86"/>
    </row>
    <row r="574" spans="9:14" ht="15.75" customHeight="1">
      <c r="I574" s="86"/>
      <c r="J574" s="86"/>
      <c r="K574" s="86"/>
      <c r="M574" s="86"/>
      <c r="N574" s="86"/>
    </row>
    <row r="575" spans="9:14" ht="15.75" customHeight="1">
      <c r="I575" s="86"/>
      <c r="J575" s="86"/>
      <c r="K575" s="86"/>
      <c r="M575" s="86"/>
      <c r="N575" s="86"/>
    </row>
    <row r="576" spans="9:14" ht="15.75" customHeight="1">
      <c r="I576" s="86"/>
      <c r="J576" s="86"/>
      <c r="K576" s="86"/>
      <c r="M576" s="86"/>
      <c r="N576" s="86"/>
    </row>
    <row r="577" spans="9:14" ht="15.75" customHeight="1">
      <c r="I577" s="86"/>
      <c r="J577" s="86"/>
      <c r="K577" s="86"/>
      <c r="M577" s="86"/>
      <c r="N577" s="86"/>
    </row>
    <row r="578" spans="9:14" ht="15.75" customHeight="1">
      <c r="I578" s="86"/>
      <c r="J578" s="86"/>
      <c r="K578" s="86"/>
      <c r="M578" s="86"/>
      <c r="N578" s="86"/>
    </row>
    <row r="579" spans="9:14" ht="15.75" customHeight="1">
      <c r="I579" s="86"/>
      <c r="J579" s="86"/>
      <c r="K579" s="86"/>
      <c r="M579" s="86"/>
      <c r="N579" s="86"/>
    </row>
    <row r="580" spans="9:14" ht="15.75" customHeight="1">
      <c r="I580" s="86"/>
      <c r="J580" s="86"/>
      <c r="K580" s="86"/>
      <c r="M580" s="86"/>
      <c r="N580" s="86"/>
    </row>
    <row r="581" spans="9:14" ht="15.75" customHeight="1">
      <c r="I581" s="86"/>
      <c r="J581" s="86"/>
      <c r="K581" s="86"/>
      <c r="M581" s="86"/>
      <c r="N581" s="86"/>
    </row>
    <row r="582" spans="9:14" ht="15.75" customHeight="1">
      <c r="I582" s="86"/>
      <c r="J582" s="86"/>
      <c r="K582" s="86"/>
      <c r="M582" s="86"/>
      <c r="N582" s="86"/>
    </row>
    <row r="583" spans="9:14" ht="15.75" customHeight="1">
      <c r="I583" s="86"/>
      <c r="J583" s="86"/>
      <c r="K583" s="86"/>
      <c r="M583" s="86"/>
      <c r="N583" s="86"/>
    </row>
    <row r="584" spans="9:14" ht="15.75" customHeight="1">
      <c r="I584" s="86"/>
      <c r="J584" s="86"/>
      <c r="K584" s="86"/>
      <c r="M584" s="86"/>
      <c r="N584" s="86"/>
    </row>
    <row r="585" spans="9:14" ht="15.75" customHeight="1">
      <c r="I585" s="86"/>
      <c r="J585" s="86"/>
      <c r="K585" s="86"/>
      <c r="M585" s="86"/>
      <c r="N585" s="86"/>
    </row>
    <row r="586" spans="9:14" ht="15.75" customHeight="1">
      <c r="I586" s="86"/>
      <c r="J586" s="86"/>
      <c r="K586" s="86"/>
      <c r="M586" s="86"/>
      <c r="N586" s="86"/>
    </row>
    <row r="587" spans="9:14" ht="15.75" customHeight="1">
      <c r="I587" s="86"/>
      <c r="J587" s="86"/>
      <c r="K587" s="86"/>
      <c r="M587" s="86"/>
      <c r="N587" s="86"/>
    </row>
    <row r="588" spans="9:14" ht="15.75" customHeight="1">
      <c r="I588" s="86"/>
      <c r="J588" s="86"/>
      <c r="K588" s="86"/>
      <c r="M588" s="86"/>
      <c r="N588" s="86"/>
    </row>
    <row r="589" spans="9:14" ht="15.75" customHeight="1">
      <c r="I589" s="86"/>
      <c r="J589" s="86"/>
      <c r="K589" s="86"/>
      <c r="M589" s="86"/>
      <c r="N589" s="86"/>
    </row>
    <row r="590" spans="9:14" ht="15.75" customHeight="1">
      <c r="I590" s="86"/>
      <c r="J590" s="86"/>
      <c r="K590" s="86"/>
      <c r="M590" s="86"/>
      <c r="N590" s="86"/>
    </row>
    <row r="591" spans="9:14" ht="15.75" customHeight="1">
      <c r="I591" s="86"/>
      <c r="J591" s="86"/>
      <c r="K591" s="86"/>
      <c r="M591" s="86"/>
      <c r="N591" s="86"/>
    </row>
    <row r="592" spans="9:14" ht="15.75" customHeight="1">
      <c r="I592" s="86"/>
      <c r="J592" s="86"/>
      <c r="K592" s="86"/>
      <c r="M592" s="86"/>
      <c r="N592" s="86"/>
    </row>
    <row r="593" spans="9:14" ht="15.75" customHeight="1">
      <c r="I593" s="86"/>
      <c r="J593" s="86"/>
      <c r="K593" s="86"/>
      <c r="M593" s="86"/>
      <c r="N593" s="86"/>
    </row>
    <row r="594" spans="9:14" ht="15.75" customHeight="1">
      <c r="I594" s="86"/>
      <c r="J594" s="86"/>
      <c r="K594" s="86"/>
      <c r="M594" s="86"/>
      <c r="N594" s="86"/>
    </row>
    <row r="595" spans="9:14" ht="15.75" customHeight="1">
      <c r="I595" s="86"/>
      <c r="J595" s="86"/>
      <c r="K595" s="86"/>
      <c r="M595" s="86"/>
      <c r="N595" s="86"/>
    </row>
    <row r="596" spans="9:14" ht="15.75" customHeight="1">
      <c r="I596" s="86"/>
      <c r="J596" s="86"/>
      <c r="K596" s="86"/>
      <c r="M596" s="86"/>
      <c r="N596" s="86"/>
    </row>
    <row r="597" spans="9:14" ht="15.75" customHeight="1">
      <c r="I597" s="86"/>
      <c r="J597" s="86"/>
      <c r="K597" s="86"/>
      <c r="M597" s="86"/>
      <c r="N597" s="86"/>
    </row>
    <row r="598" spans="9:14" ht="15.75" customHeight="1">
      <c r="I598" s="86"/>
      <c r="J598" s="86"/>
      <c r="K598" s="86"/>
      <c r="M598" s="86"/>
      <c r="N598" s="86"/>
    </row>
    <row r="599" spans="9:14" ht="15.75" customHeight="1">
      <c r="I599" s="86"/>
      <c r="J599" s="86"/>
      <c r="K599" s="86"/>
      <c r="M599" s="86"/>
      <c r="N599" s="86"/>
    </row>
    <row r="600" spans="9:14" ht="15.75" customHeight="1">
      <c r="I600" s="86"/>
      <c r="J600" s="86"/>
      <c r="K600" s="86"/>
      <c r="M600" s="86"/>
      <c r="N600" s="86"/>
    </row>
    <row r="601" spans="9:14" ht="15.75" customHeight="1">
      <c r="I601" s="86"/>
      <c r="J601" s="86"/>
      <c r="K601" s="86"/>
      <c r="M601" s="86"/>
      <c r="N601" s="86"/>
    </row>
    <row r="602" spans="9:14" ht="15.75" customHeight="1">
      <c r="I602" s="86"/>
      <c r="J602" s="86"/>
      <c r="K602" s="86"/>
      <c r="M602" s="86"/>
      <c r="N602" s="86"/>
    </row>
    <row r="603" spans="9:14" ht="15.75" customHeight="1">
      <c r="I603" s="86"/>
      <c r="J603" s="86"/>
      <c r="K603" s="86"/>
      <c r="M603" s="86"/>
      <c r="N603" s="86"/>
    </row>
    <row r="604" spans="9:14" ht="15.75" customHeight="1">
      <c r="I604" s="86"/>
      <c r="J604" s="86"/>
      <c r="K604" s="86"/>
      <c r="M604" s="86"/>
      <c r="N604" s="86"/>
    </row>
    <row r="605" spans="9:14" ht="15.75" customHeight="1">
      <c r="I605" s="86"/>
      <c r="J605" s="86"/>
      <c r="K605" s="86"/>
      <c r="M605" s="86"/>
      <c r="N605" s="86"/>
    </row>
    <row r="606" spans="9:14" ht="15.75" customHeight="1">
      <c r="I606" s="86"/>
      <c r="J606" s="86"/>
      <c r="K606" s="86"/>
      <c r="M606" s="86"/>
      <c r="N606" s="86"/>
    </row>
    <row r="607" spans="9:14" ht="15.75" customHeight="1">
      <c r="I607" s="86"/>
      <c r="J607" s="86"/>
      <c r="K607" s="86"/>
      <c r="M607" s="86"/>
      <c r="N607" s="86"/>
    </row>
    <row r="608" spans="9:14" ht="15.75" customHeight="1">
      <c r="I608" s="86"/>
      <c r="J608" s="86"/>
      <c r="K608" s="86"/>
      <c r="M608" s="86"/>
      <c r="N608" s="86"/>
    </row>
    <row r="609" spans="9:14" ht="15.75" customHeight="1">
      <c r="I609" s="86"/>
      <c r="J609" s="86"/>
      <c r="K609" s="86"/>
      <c r="M609" s="86"/>
      <c r="N609" s="86"/>
    </row>
    <row r="610" spans="9:14" ht="15.75" customHeight="1">
      <c r="I610" s="86"/>
      <c r="J610" s="86"/>
      <c r="K610" s="86"/>
      <c r="M610" s="86"/>
      <c r="N610" s="86"/>
    </row>
    <row r="611" spans="9:14" ht="15.75" customHeight="1">
      <c r="I611" s="86"/>
      <c r="J611" s="86"/>
      <c r="K611" s="86"/>
      <c r="M611" s="86"/>
      <c r="N611" s="86"/>
    </row>
    <row r="612" spans="9:14" ht="15.75" customHeight="1">
      <c r="I612" s="86"/>
      <c r="J612" s="86"/>
      <c r="K612" s="86"/>
      <c r="M612" s="86"/>
      <c r="N612" s="86"/>
    </row>
    <row r="613" spans="9:14" ht="15.75" customHeight="1">
      <c r="I613" s="86"/>
      <c r="J613" s="86"/>
      <c r="K613" s="86"/>
      <c r="M613" s="86"/>
      <c r="N613" s="86"/>
    </row>
    <row r="614" spans="9:14" ht="15.75" customHeight="1">
      <c r="I614" s="86"/>
      <c r="J614" s="86"/>
      <c r="K614" s="86"/>
      <c r="M614" s="86"/>
      <c r="N614" s="86"/>
    </row>
    <row r="615" spans="9:14" ht="15.75" customHeight="1">
      <c r="I615" s="86"/>
      <c r="J615" s="86"/>
      <c r="K615" s="86"/>
      <c r="M615" s="86"/>
      <c r="N615" s="86"/>
    </row>
    <row r="616" spans="9:14" ht="15.75" customHeight="1">
      <c r="I616" s="86"/>
      <c r="J616" s="86"/>
      <c r="K616" s="86"/>
      <c r="M616" s="86"/>
      <c r="N616" s="86"/>
    </row>
    <row r="617" spans="9:14" ht="15.75" customHeight="1">
      <c r="I617" s="86"/>
      <c r="J617" s="86"/>
      <c r="K617" s="86"/>
      <c r="M617" s="86"/>
      <c r="N617" s="86"/>
    </row>
    <row r="618" spans="9:14" ht="15.75" customHeight="1">
      <c r="I618" s="86"/>
      <c r="J618" s="86"/>
      <c r="K618" s="86"/>
      <c r="M618" s="86"/>
      <c r="N618" s="86"/>
    </row>
    <row r="619" spans="9:14" ht="15.75" customHeight="1">
      <c r="I619" s="86"/>
      <c r="J619" s="86"/>
      <c r="K619" s="86"/>
      <c r="M619" s="86"/>
      <c r="N619" s="86"/>
    </row>
    <row r="620" spans="9:14" ht="15.75" customHeight="1">
      <c r="I620" s="86"/>
      <c r="J620" s="86"/>
      <c r="K620" s="86"/>
      <c r="M620" s="86"/>
      <c r="N620" s="86"/>
    </row>
    <row r="621" spans="9:14" ht="15.75" customHeight="1">
      <c r="I621" s="86"/>
      <c r="J621" s="86"/>
      <c r="K621" s="86"/>
      <c r="M621" s="86"/>
      <c r="N621" s="86"/>
    </row>
    <row r="622" spans="9:14" ht="15.75" customHeight="1">
      <c r="I622" s="86"/>
      <c r="J622" s="86"/>
      <c r="K622" s="86"/>
      <c r="M622" s="86"/>
      <c r="N622" s="86"/>
    </row>
    <row r="623" spans="9:14" ht="15.75" customHeight="1">
      <c r="I623" s="86"/>
      <c r="J623" s="86"/>
      <c r="K623" s="86"/>
      <c r="M623" s="86"/>
      <c r="N623" s="86"/>
    </row>
    <row r="624" spans="9:14" ht="15.75" customHeight="1">
      <c r="I624" s="86"/>
      <c r="J624" s="86"/>
      <c r="K624" s="86"/>
      <c r="M624" s="86"/>
      <c r="N624" s="86"/>
    </row>
    <row r="625" spans="9:14" ht="15.75" customHeight="1">
      <c r="I625" s="86"/>
      <c r="J625" s="86"/>
      <c r="K625" s="86"/>
      <c r="M625" s="86"/>
      <c r="N625" s="86"/>
    </row>
    <row r="626" spans="9:14" ht="15.75" customHeight="1">
      <c r="I626" s="86"/>
      <c r="J626" s="86"/>
      <c r="K626" s="86"/>
      <c r="M626" s="86"/>
      <c r="N626" s="86"/>
    </row>
    <row r="627" spans="9:14" ht="15.75" customHeight="1">
      <c r="I627" s="86"/>
      <c r="J627" s="86"/>
      <c r="K627" s="86"/>
      <c r="M627" s="86"/>
      <c r="N627" s="86"/>
    </row>
    <row r="628" spans="9:14" ht="15.75" customHeight="1">
      <c r="I628" s="86"/>
      <c r="J628" s="86"/>
      <c r="K628" s="86"/>
      <c r="M628" s="86"/>
      <c r="N628" s="86"/>
    </row>
    <row r="629" spans="9:14" ht="15.75" customHeight="1">
      <c r="I629" s="86"/>
      <c r="J629" s="86"/>
      <c r="K629" s="86"/>
      <c r="M629" s="86"/>
      <c r="N629" s="86"/>
    </row>
    <row r="630" spans="9:14" ht="15.75" customHeight="1">
      <c r="I630" s="86"/>
      <c r="J630" s="86"/>
      <c r="K630" s="86"/>
      <c r="M630" s="86"/>
      <c r="N630" s="86"/>
    </row>
    <row r="631" spans="9:14" ht="15.75" customHeight="1">
      <c r="I631" s="86"/>
      <c r="J631" s="86"/>
      <c r="K631" s="86"/>
      <c r="M631" s="86"/>
      <c r="N631" s="86"/>
    </row>
    <row r="632" spans="9:14" ht="15.75" customHeight="1">
      <c r="I632" s="86"/>
      <c r="J632" s="86"/>
      <c r="K632" s="86"/>
      <c r="M632" s="86"/>
      <c r="N632" s="86"/>
    </row>
    <row r="633" spans="9:14" ht="15.75" customHeight="1">
      <c r="I633" s="86"/>
      <c r="J633" s="86"/>
      <c r="K633" s="86"/>
      <c r="M633" s="86"/>
      <c r="N633" s="86"/>
    </row>
    <row r="634" spans="9:14" ht="15.75" customHeight="1">
      <c r="I634" s="86"/>
      <c r="J634" s="86"/>
      <c r="K634" s="86"/>
      <c r="M634" s="86"/>
      <c r="N634" s="86"/>
    </row>
    <row r="635" spans="9:14" ht="15.75" customHeight="1">
      <c r="I635" s="86"/>
      <c r="J635" s="86"/>
      <c r="K635" s="86"/>
      <c r="M635" s="86"/>
      <c r="N635" s="86"/>
    </row>
    <row r="636" spans="9:14" ht="15.75" customHeight="1">
      <c r="I636" s="86"/>
      <c r="J636" s="86"/>
      <c r="K636" s="86"/>
      <c r="M636" s="86"/>
      <c r="N636" s="86"/>
    </row>
    <row r="637" spans="9:14" ht="15.75" customHeight="1">
      <c r="I637" s="86"/>
      <c r="J637" s="86"/>
      <c r="K637" s="86"/>
      <c r="M637" s="86"/>
      <c r="N637" s="86"/>
    </row>
    <row r="638" spans="9:14" ht="15.75" customHeight="1">
      <c r="I638" s="86"/>
      <c r="J638" s="86"/>
      <c r="K638" s="86"/>
      <c r="M638" s="86"/>
      <c r="N638" s="86"/>
    </row>
    <row r="639" spans="9:14" ht="15.75" customHeight="1">
      <c r="I639" s="86"/>
      <c r="J639" s="86"/>
      <c r="K639" s="86"/>
      <c r="M639" s="86"/>
      <c r="N639" s="86"/>
    </row>
    <row r="640" spans="9:14" ht="15.75" customHeight="1">
      <c r="I640" s="86"/>
      <c r="J640" s="86"/>
      <c r="K640" s="86"/>
      <c r="M640" s="86"/>
      <c r="N640" s="86"/>
    </row>
    <row r="641" spans="9:14" ht="15.75" customHeight="1">
      <c r="I641" s="86"/>
      <c r="J641" s="86"/>
      <c r="K641" s="86"/>
      <c r="M641" s="86"/>
      <c r="N641" s="86"/>
    </row>
    <row r="642" spans="9:14" ht="15.75" customHeight="1">
      <c r="I642" s="86"/>
      <c r="J642" s="86"/>
      <c r="K642" s="86"/>
      <c r="M642" s="86"/>
      <c r="N642" s="86"/>
    </row>
    <row r="643" spans="9:14" ht="15.75" customHeight="1">
      <c r="I643" s="86"/>
      <c r="J643" s="86"/>
      <c r="K643" s="86"/>
      <c r="M643" s="86"/>
      <c r="N643" s="86"/>
    </row>
    <row r="644" spans="9:14" ht="15.75" customHeight="1">
      <c r="I644" s="86"/>
      <c r="J644" s="86"/>
      <c r="K644" s="86"/>
      <c r="M644" s="86"/>
      <c r="N644" s="86"/>
    </row>
    <row r="645" spans="9:14" ht="15.75" customHeight="1">
      <c r="I645" s="86"/>
      <c r="J645" s="86"/>
      <c r="K645" s="86"/>
      <c r="M645" s="86"/>
      <c r="N645" s="86"/>
    </row>
    <row r="646" spans="9:14" ht="15.75" customHeight="1">
      <c r="I646" s="86"/>
      <c r="J646" s="86"/>
      <c r="K646" s="86"/>
      <c r="M646" s="86"/>
      <c r="N646" s="86"/>
    </row>
    <row r="647" spans="9:14" ht="15.75" customHeight="1">
      <c r="I647" s="86"/>
      <c r="J647" s="86"/>
      <c r="K647" s="86"/>
      <c r="M647" s="86"/>
      <c r="N647" s="86"/>
    </row>
    <row r="648" spans="9:14" ht="15.75" customHeight="1">
      <c r="I648" s="86"/>
      <c r="J648" s="86"/>
      <c r="K648" s="86"/>
      <c r="M648" s="86"/>
      <c r="N648" s="86"/>
    </row>
    <row r="649" spans="9:14" ht="15.75" customHeight="1">
      <c r="I649" s="86"/>
      <c r="J649" s="86"/>
      <c r="K649" s="86"/>
      <c r="M649" s="86"/>
      <c r="N649" s="86"/>
    </row>
    <row r="650" spans="9:14" ht="15.75" customHeight="1">
      <c r="I650" s="86"/>
      <c r="J650" s="86"/>
      <c r="K650" s="86"/>
      <c r="M650" s="86"/>
      <c r="N650" s="86"/>
    </row>
    <row r="651" spans="9:14" ht="15.75" customHeight="1">
      <c r="I651" s="86"/>
      <c r="J651" s="86"/>
      <c r="K651" s="86"/>
      <c r="M651" s="86"/>
      <c r="N651" s="86"/>
    </row>
    <row r="652" spans="9:14" ht="15.75" customHeight="1">
      <c r="I652" s="86"/>
      <c r="J652" s="86"/>
      <c r="K652" s="86"/>
      <c r="M652" s="86"/>
      <c r="N652" s="86"/>
    </row>
    <row r="653" spans="9:14" ht="15.75" customHeight="1">
      <c r="I653" s="86"/>
      <c r="J653" s="86"/>
      <c r="K653" s="86"/>
      <c r="M653" s="86"/>
      <c r="N653" s="86"/>
    </row>
    <row r="654" spans="9:14" ht="15.75" customHeight="1">
      <c r="I654" s="86"/>
      <c r="J654" s="86"/>
      <c r="K654" s="86"/>
      <c r="M654" s="86"/>
      <c r="N654" s="86"/>
    </row>
    <row r="655" spans="9:14" ht="15.75" customHeight="1">
      <c r="I655" s="86"/>
      <c r="J655" s="86"/>
      <c r="K655" s="86"/>
      <c r="M655" s="86"/>
      <c r="N655" s="86"/>
    </row>
    <row r="656" spans="9:14" ht="15.75" customHeight="1">
      <c r="I656" s="86"/>
      <c r="J656" s="86"/>
      <c r="K656" s="86"/>
      <c r="M656" s="86"/>
      <c r="N656" s="86"/>
    </row>
    <row r="657" spans="9:14" ht="15.75" customHeight="1">
      <c r="I657" s="86"/>
      <c r="J657" s="86"/>
      <c r="K657" s="86"/>
      <c r="M657" s="86"/>
      <c r="N657" s="86"/>
    </row>
    <row r="658" spans="9:14" ht="15.75" customHeight="1">
      <c r="I658" s="86"/>
      <c r="J658" s="86"/>
      <c r="K658" s="86"/>
      <c r="M658" s="86"/>
      <c r="N658" s="86"/>
    </row>
    <row r="659" spans="9:14" ht="15.75" customHeight="1">
      <c r="I659" s="86"/>
      <c r="J659" s="86"/>
      <c r="K659" s="86"/>
      <c r="M659" s="86"/>
      <c r="N659" s="86"/>
    </row>
    <row r="660" spans="9:14" ht="15.75" customHeight="1">
      <c r="I660" s="86"/>
      <c r="J660" s="86"/>
      <c r="K660" s="86"/>
      <c r="M660" s="86"/>
      <c r="N660" s="86"/>
    </row>
    <row r="661" spans="9:14" ht="15.75" customHeight="1">
      <c r="I661" s="86"/>
      <c r="J661" s="86"/>
      <c r="K661" s="86"/>
      <c r="M661" s="86"/>
      <c r="N661" s="86"/>
    </row>
    <row r="662" spans="9:14" ht="15.75" customHeight="1">
      <c r="I662" s="86"/>
      <c r="J662" s="86"/>
      <c r="K662" s="86"/>
      <c r="M662" s="86"/>
      <c r="N662" s="86"/>
    </row>
    <row r="663" spans="9:14" ht="15.75" customHeight="1">
      <c r="I663" s="86"/>
      <c r="J663" s="86"/>
      <c r="K663" s="86"/>
      <c r="M663" s="86"/>
      <c r="N663" s="86"/>
    </row>
    <row r="664" spans="9:14" ht="15.75" customHeight="1">
      <c r="I664" s="86"/>
      <c r="J664" s="86"/>
      <c r="K664" s="86"/>
      <c r="M664" s="86"/>
      <c r="N664" s="86"/>
    </row>
    <row r="665" spans="9:14" ht="15.75" customHeight="1">
      <c r="I665" s="86"/>
      <c r="J665" s="86"/>
      <c r="K665" s="86"/>
      <c r="M665" s="86"/>
      <c r="N665" s="86"/>
    </row>
    <row r="666" spans="9:14" ht="15.75" customHeight="1">
      <c r="I666" s="86"/>
      <c r="J666" s="86"/>
      <c r="K666" s="86"/>
      <c r="M666" s="86"/>
      <c r="N666" s="86"/>
    </row>
    <row r="667" spans="9:14" ht="15.75" customHeight="1">
      <c r="I667" s="86"/>
      <c r="J667" s="86"/>
      <c r="K667" s="86"/>
      <c r="M667" s="86"/>
      <c r="N667" s="86"/>
    </row>
    <row r="668" spans="9:14" ht="15.75" customHeight="1">
      <c r="I668" s="86"/>
      <c r="J668" s="86"/>
      <c r="K668" s="86"/>
      <c r="M668" s="86"/>
      <c r="N668" s="86"/>
    </row>
    <row r="669" spans="9:14" ht="15.75" customHeight="1">
      <c r="I669" s="86"/>
      <c r="J669" s="86"/>
      <c r="K669" s="86"/>
      <c r="M669" s="86"/>
      <c r="N669" s="86"/>
    </row>
    <row r="670" spans="9:14" ht="15.75" customHeight="1">
      <c r="I670" s="86"/>
      <c r="J670" s="86"/>
      <c r="K670" s="86"/>
      <c r="M670" s="86"/>
      <c r="N670" s="86"/>
    </row>
    <row r="671" spans="9:14" ht="15.75" customHeight="1">
      <c r="I671" s="86"/>
      <c r="J671" s="86"/>
      <c r="K671" s="86"/>
      <c r="M671" s="86"/>
      <c r="N671" s="86"/>
    </row>
    <row r="672" spans="9:14" ht="15.75" customHeight="1">
      <c r="I672" s="86"/>
      <c r="J672" s="86"/>
      <c r="K672" s="86"/>
      <c r="M672" s="86"/>
      <c r="N672" s="86"/>
    </row>
    <row r="673" spans="9:14" ht="15.75" customHeight="1">
      <c r="I673" s="86"/>
      <c r="J673" s="86"/>
      <c r="K673" s="86"/>
      <c r="M673" s="86"/>
      <c r="N673" s="86"/>
    </row>
    <row r="674" spans="9:14" ht="15.75" customHeight="1">
      <c r="I674" s="86"/>
      <c r="J674" s="86"/>
      <c r="K674" s="86"/>
      <c r="M674" s="86"/>
      <c r="N674" s="86"/>
    </row>
    <row r="675" spans="9:14" ht="15.75" customHeight="1">
      <c r="I675" s="86"/>
      <c r="J675" s="86"/>
      <c r="K675" s="86"/>
      <c r="M675" s="86"/>
      <c r="N675" s="86"/>
    </row>
    <row r="676" spans="9:14" ht="15.75" customHeight="1">
      <c r="I676" s="86"/>
      <c r="J676" s="86"/>
      <c r="K676" s="86"/>
      <c r="M676" s="86"/>
      <c r="N676" s="86"/>
    </row>
    <row r="677" spans="9:14" ht="15.75" customHeight="1">
      <c r="I677" s="86"/>
      <c r="J677" s="86"/>
      <c r="K677" s="86"/>
      <c r="M677" s="86"/>
      <c r="N677" s="86"/>
    </row>
    <row r="678" spans="9:14" ht="15.75" customHeight="1">
      <c r="I678" s="86"/>
      <c r="J678" s="86"/>
      <c r="K678" s="86"/>
      <c r="M678" s="86"/>
      <c r="N678" s="86"/>
    </row>
    <row r="679" spans="9:14" ht="15.75" customHeight="1">
      <c r="I679" s="86"/>
      <c r="J679" s="86"/>
      <c r="K679" s="86"/>
      <c r="M679" s="86"/>
      <c r="N679" s="86"/>
    </row>
    <row r="680" spans="9:14" ht="15.75" customHeight="1">
      <c r="I680" s="86"/>
      <c r="J680" s="86"/>
      <c r="K680" s="86"/>
      <c r="M680" s="86"/>
      <c r="N680" s="86"/>
    </row>
    <row r="681" spans="9:14" ht="15.75" customHeight="1">
      <c r="I681" s="86"/>
      <c r="J681" s="86"/>
      <c r="K681" s="86"/>
      <c r="M681" s="86"/>
      <c r="N681" s="86"/>
    </row>
    <row r="682" spans="9:14" ht="15.75" customHeight="1">
      <c r="I682" s="86"/>
      <c r="J682" s="86"/>
      <c r="K682" s="86"/>
      <c r="M682" s="86"/>
      <c r="N682" s="86"/>
    </row>
    <row r="683" spans="9:14" ht="15.75" customHeight="1">
      <c r="I683" s="86"/>
      <c r="J683" s="86"/>
      <c r="K683" s="86"/>
      <c r="M683" s="86"/>
      <c r="N683" s="86"/>
    </row>
    <row r="684" spans="9:14" ht="15.75" customHeight="1">
      <c r="I684" s="86"/>
      <c r="J684" s="86"/>
      <c r="K684" s="86"/>
      <c r="M684" s="86"/>
      <c r="N684" s="86"/>
    </row>
    <row r="685" spans="9:14" ht="15.75" customHeight="1">
      <c r="I685" s="86"/>
      <c r="J685" s="86"/>
      <c r="K685" s="86"/>
      <c r="M685" s="86"/>
      <c r="N685" s="86"/>
    </row>
    <row r="686" spans="9:14" ht="15.75" customHeight="1">
      <c r="I686" s="86"/>
      <c r="J686" s="86"/>
      <c r="K686" s="86"/>
      <c r="M686" s="86"/>
      <c r="N686" s="86"/>
    </row>
    <row r="687" spans="9:14" ht="15.75" customHeight="1">
      <c r="I687" s="86"/>
      <c r="J687" s="86"/>
      <c r="K687" s="86"/>
      <c r="M687" s="86"/>
      <c r="N687" s="86"/>
    </row>
    <row r="688" spans="9:14" ht="15.75" customHeight="1">
      <c r="I688" s="86"/>
      <c r="J688" s="86"/>
      <c r="K688" s="86"/>
      <c r="M688" s="86"/>
      <c r="N688" s="86"/>
    </row>
    <row r="689" spans="9:14" ht="15.75" customHeight="1">
      <c r="I689" s="86"/>
      <c r="J689" s="86"/>
      <c r="K689" s="86"/>
      <c r="M689" s="86"/>
      <c r="N689" s="86"/>
    </row>
    <row r="690" spans="9:14" ht="15.75" customHeight="1">
      <c r="I690" s="86"/>
      <c r="J690" s="86"/>
      <c r="K690" s="86"/>
      <c r="M690" s="86"/>
      <c r="N690" s="86"/>
    </row>
    <row r="691" spans="9:14" ht="15.75" customHeight="1">
      <c r="I691" s="86"/>
      <c r="J691" s="86"/>
      <c r="K691" s="86"/>
      <c r="M691" s="86"/>
      <c r="N691" s="86"/>
    </row>
    <row r="692" spans="9:14" ht="15.75" customHeight="1">
      <c r="I692" s="86"/>
      <c r="J692" s="86"/>
      <c r="K692" s="86"/>
      <c r="M692" s="86"/>
      <c r="N692" s="86"/>
    </row>
    <row r="693" spans="9:14" ht="15.75" customHeight="1">
      <c r="I693" s="86"/>
      <c r="J693" s="86"/>
      <c r="K693" s="86"/>
      <c r="M693" s="86"/>
      <c r="N693" s="86"/>
    </row>
    <row r="694" spans="9:14" ht="15.75" customHeight="1">
      <c r="I694" s="86"/>
      <c r="J694" s="86"/>
      <c r="K694" s="86"/>
      <c r="M694" s="86"/>
      <c r="N694" s="86"/>
    </row>
    <row r="695" spans="9:14" ht="15.75" customHeight="1">
      <c r="I695" s="86"/>
      <c r="J695" s="86"/>
      <c r="K695" s="86"/>
      <c r="M695" s="86"/>
      <c r="N695" s="86"/>
    </row>
    <row r="696" spans="9:14" ht="15.75" customHeight="1">
      <c r="I696" s="86"/>
      <c r="J696" s="86"/>
      <c r="K696" s="86"/>
      <c r="M696" s="86"/>
      <c r="N696" s="86"/>
    </row>
    <row r="697" spans="9:14" ht="15.75" customHeight="1">
      <c r="I697" s="86"/>
      <c r="J697" s="86"/>
      <c r="K697" s="86"/>
      <c r="M697" s="86"/>
      <c r="N697" s="86"/>
    </row>
    <row r="698" spans="9:14" ht="15.75" customHeight="1">
      <c r="I698" s="86"/>
      <c r="J698" s="86"/>
      <c r="K698" s="86"/>
      <c r="M698" s="86"/>
      <c r="N698" s="86"/>
    </row>
    <row r="699" spans="9:14" ht="15.75" customHeight="1">
      <c r="I699" s="86"/>
      <c r="J699" s="86"/>
      <c r="K699" s="86"/>
      <c r="M699" s="86"/>
      <c r="N699" s="86"/>
    </row>
    <row r="700" spans="9:14" ht="15.75" customHeight="1">
      <c r="I700" s="86"/>
      <c r="J700" s="86"/>
      <c r="K700" s="86"/>
      <c r="M700" s="86"/>
      <c r="N700" s="86"/>
    </row>
    <row r="701" spans="9:14" ht="15.75" customHeight="1">
      <c r="I701" s="86"/>
      <c r="J701" s="86"/>
      <c r="K701" s="86"/>
      <c r="M701" s="86"/>
      <c r="N701" s="86"/>
    </row>
    <row r="702" spans="9:14" ht="15.75" customHeight="1">
      <c r="I702" s="86"/>
      <c r="J702" s="86"/>
      <c r="K702" s="86"/>
      <c r="M702" s="86"/>
      <c r="N702" s="86"/>
    </row>
    <row r="703" spans="9:14" ht="15.75" customHeight="1">
      <c r="I703" s="86"/>
      <c r="J703" s="86"/>
      <c r="K703" s="86"/>
      <c r="M703" s="86"/>
      <c r="N703" s="86"/>
    </row>
    <row r="704" spans="9:14" ht="15.75" customHeight="1">
      <c r="I704" s="86"/>
      <c r="J704" s="86"/>
      <c r="K704" s="86"/>
      <c r="M704" s="86"/>
      <c r="N704" s="86"/>
    </row>
    <row r="705" spans="9:14" ht="15.75" customHeight="1">
      <c r="I705" s="86"/>
      <c r="J705" s="86"/>
      <c r="K705" s="86"/>
      <c r="M705" s="86"/>
      <c r="N705" s="86"/>
    </row>
    <row r="706" spans="9:14" ht="15.75" customHeight="1">
      <c r="I706" s="86"/>
      <c r="J706" s="86"/>
      <c r="K706" s="86"/>
      <c r="M706" s="86"/>
      <c r="N706" s="86"/>
    </row>
    <row r="707" spans="9:14" ht="15.75" customHeight="1">
      <c r="I707" s="86"/>
      <c r="J707" s="86"/>
      <c r="K707" s="86"/>
      <c r="M707" s="86"/>
      <c r="N707" s="86"/>
    </row>
    <row r="708" spans="9:14" ht="15.75" customHeight="1">
      <c r="I708" s="86"/>
      <c r="J708" s="86"/>
      <c r="K708" s="86"/>
      <c r="M708" s="86"/>
      <c r="N708" s="86"/>
    </row>
    <row r="709" spans="9:14" ht="15.75" customHeight="1">
      <c r="I709" s="86"/>
      <c r="J709" s="86"/>
      <c r="K709" s="86"/>
      <c r="M709" s="86"/>
      <c r="N709" s="86"/>
    </row>
    <row r="710" spans="9:14" ht="15.75" customHeight="1">
      <c r="I710" s="86"/>
      <c r="J710" s="86"/>
      <c r="K710" s="86"/>
      <c r="M710" s="86"/>
      <c r="N710" s="86"/>
    </row>
    <row r="711" spans="9:14" ht="15.75" customHeight="1">
      <c r="I711" s="86"/>
      <c r="J711" s="86"/>
      <c r="K711" s="86"/>
      <c r="M711" s="86"/>
      <c r="N711" s="86"/>
    </row>
    <row r="712" spans="9:14" ht="15.75" customHeight="1">
      <c r="I712" s="86"/>
      <c r="J712" s="86"/>
      <c r="K712" s="86"/>
      <c r="M712" s="86"/>
      <c r="N712" s="86"/>
    </row>
    <row r="713" spans="9:14" ht="15.75" customHeight="1">
      <c r="I713" s="86"/>
      <c r="J713" s="86"/>
      <c r="K713" s="86"/>
      <c r="M713" s="86"/>
      <c r="N713" s="86"/>
    </row>
    <row r="714" spans="9:14" ht="15.75" customHeight="1">
      <c r="I714" s="86"/>
      <c r="J714" s="86"/>
      <c r="K714" s="86"/>
      <c r="M714" s="86"/>
      <c r="N714" s="86"/>
    </row>
    <row r="715" spans="9:14" ht="15.75" customHeight="1">
      <c r="I715" s="86"/>
      <c r="J715" s="86"/>
      <c r="K715" s="86"/>
      <c r="M715" s="86"/>
      <c r="N715" s="86"/>
    </row>
    <row r="716" spans="9:14" ht="15.75" customHeight="1">
      <c r="I716" s="86"/>
      <c r="J716" s="86"/>
      <c r="K716" s="86"/>
      <c r="M716" s="86"/>
      <c r="N716" s="86"/>
    </row>
    <row r="717" spans="9:14" ht="15.75" customHeight="1">
      <c r="I717" s="86"/>
      <c r="J717" s="86"/>
      <c r="K717" s="86"/>
      <c r="M717" s="86"/>
      <c r="N717" s="86"/>
    </row>
    <row r="718" spans="9:14" ht="15.75" customHeight="1">
      <c r="I718" s="86"/>
      <c r="J718" s="86"/>
      <c r="K718" s="86"/>
      <c r="M718" s="86"/>
      <c r="N718" s="86"/>
    </row>
    <row r="719" spans="9:14" ht="15.75" customHeight="1">
      <c r="I719" s="86"/>
      <c r="J719" s="86"/>
      <c r="K719" s="86"/>
      <c r="M719" s="86"/>
      <c r="N719" s="86"/>
    </row>
    <row r="720" spans="9:14" ht="15.75" customHeight="1">
      <c r="I720" s="86"/>
      <c r="J720" s="86"/>
      <c r="K720" s="86"/>
      <c r="M720" s="86"/>
      <c r="N720" s="86"/>
    </row>
    <row r="721" spans="9:14" ht="15.75" customHeight="1">
      <c r="I721" s="86"/>
      <c r="J721" s="86"/>
      <c r="K721" s="86"/>
      <c r="M721" s="86"/>
      <c r="N721" s="86"/>
    </row>
    <row r="722" spans="9:14" ht="15.75" customHeight="1">
      <c r="I722" s="86"/>
      <c r="J722" s="86"/>
      <c r="K722" s="86"/>
      <c r="M722" s="86"/>
      <c r="N722" s="86"/>
    </row>
    <row r="723" spans="9:14" ht="15.75" customHeight="1">
      <c r="I723" s="86"/>
      <c r="J723" s="86"/>
      <c r="K723" s="86"/>
      <c r="M723" s="86"/>
      <c r="N723" s="86"/>
    </row>
    <row r="724" spans="9:14" ht="15.75" customHeight="1">
      <c r="I724" s="86"/>
      <c r="J724" s="86"/>
      <c r="K724" s="86"/>
      <c r="M724" s="86"/>
      <c r="N724" s="86"/>
    </row>
    <row r="725" spans="9:14" ht="15.75" customHeight="1">
      <c r="I725" s="86"/>
      <c r="J725" s="86"/>
      <c r="K725" s="86"/>
      <c r="M725" s="86"/>
      <c r="N725" s="86"/>
    </row>
    <row r="726" spans="9:14" ht="15.75" customHeight="1">
      <c r="I726" s="86"/>
      <c r="J726" s="86"/>
      <c r="K726" s="86"/>
      <c r="M726" s="86"/>
      <c r="N726" s="86"/>
    </row>
    <row r="727" spans="9:14" ht="15.75" customHeight="1">
      <c r="I727" s="86"/>
      <c r="J727" s="86"/>
      <c r="K727" s="86"/>
      <c r="M727" s="86"/>
      <c r="N727" s="86"/>
    </row>
    <row r="728" spans="9:14" ht="15.75" customHeight="1">
      <c r="I728" s="86"/>
      <c r="J728" s="86"/>
      <c r="K728" s="86"/>
      <c r="M728" s="86"/>
      <c r="N728" s="86"/>
    </row>
    <row r="729" spans="9:14" ht="15.75" customHeight="1">
      <c r="I729" s="86"/>
      <c r="J729" s="86"/>
      <c r="K729" s="86"/>
      <c r="M729" s="86"/>
      <c r="N729" s="86"/>
    </row>
    <row r="730" spans="9:14" ht="15.75" customHeight="1">
      <c r="I730" s="86"/>
      <c r="J730" s="86"/>
      <c r="K730" s="86"/>
      <c r="M730" s="86"/>
      <c r="N730" s="86"/>
    </row>
    <row r="731" spans="9:14" ht="15.75" customHeight="1">
      <c r="I731" s="86"/>
      <c r="J731" s="86"/>
      <c r="K731" s="86"/>
      <c r="M731" s="86"/>
      <c r="N731" s="86"/>
    </row>
    <row r="732" spans="9:14" ht="15.75" customHeight="1">
      <c r="I732" s="86"/>
      <c r="J732" s="86"/>
      <c r="K732" s="86"/>
      <c r="M732" s="86"/>
      <c r="N732" s="86"/>
    </row>
    <row r="733" spans="9:14" ht="15.75" customHeight="1">
      <c r="I733" s="86"/>
      <c r="J733" s="86"/>
      <c r="K733" s="86"/>
      <c r="M733" s="86"/>
      <c r="N733" s="86"/>
    </row>
    <row r="734" spans="9:14" ht="15.75" customHeight="1">
      <c r="I734" s="86"/>
      <c r="J734" s="86"/>
      <c r="K734" s="86"/>
      <c r="M734" s="86"/>
      <c r="N734" s="86"/>
    </row>
    <row r="735" spans="9:14" ht="15.75" customHeight="1">
      <c r="I735" s="86"/>
      <c r="J735" s="86"/>
      <c r="K735" s="86"/>
      <c r="M735" s="86"/>
      <c r="N735" s="86"/>
    </row>
    <row r="736" spans="9:14" ht="15.75" customHeight="1">
      <c r="I736" s="86"/>
      <c r="J736" s="86"/>
      <c r="K736" s="86"/>
      <c r="M736" s="86"/>
      <c r="N736" s="86"/>
    </row>
    <row r="737" spans="9:14" ht="15.75" customHeight="1">
      <c r="I737" s="86"/>
      <c r="J737" s="86"/>
      <c r="K737" s="86"/>
      <c r="M737" s="86"/>
      <c r="N737" s="86"/>
    </row>
    <row r="738" spans="9:14" ht="15.75" customHeight="1">
      <c r="I738" s="86"/>
      <c r="J738" s="86"/>
      <c r="K738" s="86"/>
      <c r="M738" s="86"/>
      <c r="N738" s="86"/>
    </row>
    <row r="739" spans="9:14" ht="15.75" customHeight="1">
      <c r="I739" s="86"/>
      <c r="J739" s="86"/>
      <c r="K739" s="86"/>
      <c r="M739" s="86"/>
      <c r="N739" s="86"/>
    </row>
    <row r="740" spans="9:14" ht="15.75" customHeight="1">
      <c r="I740" s="86"/>
      <c r="J740" s="86"/>
      <c r="K740" s="86"/>
      <c r="M740" s="86"/>
      <c r="N740" s="86"/>
    </row>
    <row r="741" spans="9:14" ht="15.75" customHeight="1">
      <c r="I741" s="86"/>
      <c r="J741" s="86"/>
      <c r="K741" s="86"/>
      <c r="M741" s="86"/>
      <c r="N741" s="86"/>
    </row>
    <row r="742" spans="9:14" ht="15.75" customHeight="1">
      <c r="I742" s="86"/>
      <c r="J742" s="86"/>
      <c r="K742" s="86"/>
      <c r="M742" s="86"/>
      <c r="N742" s="86"/>
    </row>
    <row r="743" spans="9:14" ht="15.75" customHeight="1">
      <c r="I743" s="86"/>
      <c r="J743" s="86"/>
      <c r="K743" s="86"/>
      <c r="M743" s="86"/>
      <c r="N743" s="86"/>
    </row>
    <row r="744" spans="9:14" ht="15.75" customHeight="1">
      <c r="I744" s="86"/>
      <c r="J744" s="86"/>
      <c r="K744" s="86"/>
      <c r="M744" s="86"/>
      <c r="N744" s="86"/>
    </row>
    <row r="745" spans="9:14" ht="15.75" customHeight="1">
      <c r="I745" s="86"/>
      <c r="J745" s="86"/>
      <c r="K745" s="86"/>
      <c r="M745" s="86"/>
      <c r="N745" s="86"/>
    </row>
    <row r="746" spans="9:14" ht="15.75" customHeight="1">
      <c r="I746" s="86"/>
      <c r="J746" s="86"/>
      <c r="K746" s="86"/>
      <c r="M746" s="86"/>
      <c r="N746" s="86"/>
    </row>
    <row r="747" spans="9:14" ht="15.75" customHeight="1">
      <c r="I747" s="86"/>
      <c r="J747" s="86"/>
      <c r="K747" s="86"/>
      <c r="M747" s="86"/>
      <c r="N747" s="86"/>
    </row>
    <row r="748" spans="9:14" ht="15.75" customHeight="1">
      <c r="I748" s="86"/>
      <c r="J748" s="86"/>
      <c r="K748" s="86"/>
      <c r="M748" s="86"/>
      <c r="N748" s="86"/>
    </row>
    <row r="749" spans="9:14" ht="15.75" customHeight="1">
      <c r="I749" s="86"/>
      <c r="J749" s="86"/>
      <c r="K749" s="86"/>
      <c r="M749" s="86"/>
      <c r="N749" s="86"/>
    </row>
    <row r="750" spans="9:14" ht="15.75" customHeight="1">
      <c r="I750" s="86"/>
      <c r="J750" s="86"/>
      <c r="K750" s="86"/>
      <c r="M750" s="86"/>
      <c r="N750" s="86"/>
    </row>
    <row r="751" spans="9:14" ht="15.75" customHeight="1">
      <c r="I751" s="86"/>
      <c r="J751" s="86"/>
      <c r="K751" s="86"/>
      <c r="M751" s="86"/>
      <c r="N751" s="86"/>
    </row>
    <row r="752" spans="9:14" ht="15.75" customHeight="1">
      <c r="I752" s="86"/>
      <c r="J752" s="86"/>
      <c r="K752" s="86"/>
      <c r="M752" s="86"/>
      <c r="N752" s="86"/>
    </row>
    <row r="753" spans="9:14" ht="15.75" customHeight="1">
      <c r="I753" s="86"/>
      <c r="J753" s="86"/>
      <c r="K753" s="86"/>
      <c r="M753" s="86"/>
      <c r="N753" s="86"/>
    </row>
    <row r="754" spans="9:14" ht="15.75" customHeight="1">
      <c r="I754" s="86"/>
      <c r="J754" s="86"/>
      <c r="K754" s="86"/>
      <c r="M754" s="86"/>
      <c r="N754" s="86"/>
    </row>
    <row r="755" spans="9:14" ht="15.75" customHeight="1">
      <c r="I755" s="86"/>
      <c r="J755" s="86"/>
      <c r="K755" s="86"/>
      <c r="M755" s="86"/>
      <c r="N755" s="86"/>
    </row>
    <row r="756" spans="9:14" ht="15.75" customHeight="1">
      <c r="I756" s="86"/>
      <c r="J756" s="86"/>
      <c r="K756" s="86"/>
      <c r="M756" s="86"/>
      <c r="N756" s="86"/>
    </row>
    <row r="757" spans="9:14" ht="15.75" customHeight="1">
      <c r="I757" s="86"/>
      <c r="J757" s="86"/>
      <c r="K757" s="86"/>
      <c r="M757" s="86"/>
      <c r="N757" s="86"/>
    </row>
    <row r="758" spans="9:14" ht="15.75" customHeight="1">
      <c r="I758" s="86"/>
      <c r="J758" s="86"/>
      <c r="K758" s="86"/>
      <c r="M758" s="86"/>
      <c r="N758" s="86"/>
    </row>
    <row r="759" spans="9:14" ht="15.75" customHeight="1">
      <c r="I759" s="86"/>
      <c r="J759" s="86"/>
      <c r="K759" s="86"/>
      <c r="M759" s="86"/>
      <c r="N759" s="86"/>
    </row>
    <row r="760" spans="9:14" ht="15.75" customHeight="1">
      <c r="I760" s="86"/>
      <c r="J760" s="86"/>
      <c r="K760" s="86"/>
      <c r="M760" s="86"/>
      <c r="N760" s="86"/>
    </row>
    <row r="761" spans="9:14" ht="15.75" customHeight="1">
      <c r="I761" s="86"/>
      <c r="J761" s="86"/>
      <c r="K761" s="86"/>
      <c r="M761" s="86"/>
      <c r="N761" s="86"/>
    </row>
    <row r="762" spans="9:14" ht="15.75" customHeight="1">
      <c r="I762" s="86"/>
      <c r="J762" s="86"/>
      <c r="K762" s="86"/>
      <c r="M762" s="86"/>
      <c r="N762" s="86"/>
    </row>
    <row r="763" spans="9:14" ht="15.75" customHeight="1">
      <c r="I763" s="86"/>
      <c r="J763" s="86"/>
      <c r="K763" s="86"/>
      <c r="M763" s="86"/>
      <c r="N763" s="86"/>
    </row>
    <row r="764" spans="9:14" ht="15.75" customHeight="1">
      <c r="I764" s="86"/>
      <c r="J764" s="86"/>
      <c r="K764" s="86"/>
      <c r="M764" s="86"/>
      <c r="N764" s="86"/>
    </row>
    <row r="765" spans="9:14" ht="15.75" customHeight="1">
      <c r="I765" s="86"/>
      <c r="J765" s="86"/>
      <c r="K765" s="86"/>
      <c r="M765" s="86"/>
      <c r="N765" s="86"/>
    </row>
    <row r="766" spans="9:14" ht="15.75" customHeight="1">
      <c r="I766" s="86"/>
      <c r="J766" s="86"/>
      <c r="K766" s="86"/>
      <c r="M766" s="86"/>
      <c r="N766" s="86"/>
    </row>
    <row r="767" spans="9:14" ht="15.75" customHeight="1">
      <c r="I767" s="86"/>
      <c r="J767" s="86"/>
      <c r="K767" s="86"/>
      <c r="M767" s="86"/>
      <c r="N767" s="86"/>
    </row>
    <row r="768" spans="9:14" ht="15.75" customHeight="1">
      <c r="I768" s="86"/>
      <c r="J768" s="86"/>
      <c r="K768" s="86"/>
      <c r="M768" s="86"/>
      <c r="N768" s="86"/>
    </row>
    <row r="769" spans="9:14" ht="15.75" customHeight="1">
      <c r="I769" s="86"/>
      <c r="J769" s="86"/>
      <c r="K769" s="86"/>
      <c r="M769" s="86"/>
      <c r="N769" s="86"/>
    </row>
    <row r="770" spans="9:14" ht="15.75" customHeight="1">
      <c r="I770" s="86"/>
      <c r="J770" s="86"/>
      <c r="K770" s="86"/>
      <c r="M770" s="86"/>
      <c r="N770" s="86"/>
    </row>
    <row r="771" spans="9:14" ht="15.75" customHeight="1">
      <c r="I771" s="86"/>
      <c r="J771" s="86"/>
      <c r="K771" s="86"/>
      <c r="M771" s="86"/>
      <c r="N771" s="86"/>
    </row>
    <row r="772" spans="9:14" ht="15.75" customHeight="1">
      <c r="I772" s="86"/>
      <c r="J772" s="86"/>
      <c r="K772" s="86"/>
      <c r="M772" s="86"/>
      <c r="N772" s="86"/>
    </row>
    <row r="773" spans="9:14" ht="15.75" customHeight="1">
      <c r="I773" s="86"/>
      <c r="J773" s="86"/>
      <c r="K773" s="86"/>
      <c r="M773" s="86"/>
      <c r="N773" s="86"/>
    </row>
    <row r="774" spans="9:14" ht="15.75" customHeight="1">
      <c r="I774" s="86"/>
      <c r="J774" s="86"/>
      <c r="K774" s="86"/>
      <c r="M774" s="86"/>
      <c r="N774" s="86"/>
    </row>
    <row r="775" spans="9:14" ht="15.75" customHeight="1">
      <c r="I775" s="86"/>
      <c r="J775" s="86"/>
      <c r="K775" s="86"/>
      <c r="M775" s="86"/>
      <c r="N775" s="86"/>
    </row>
    <row r="776" spans="9:14" ht="15.75" customHeight="1">
      <c r="I776" s="86"/>
      <c r="J776" s="86"/>
      <c r="K776" s="86"/>
      <c r="M776" s="86"/>
      <c r="N776" s="86"/>
    </row>
    <row r="777" spans="9:14" ht="15.75" customHeight="1">
      <c r="I777" s="86"/>
      <c r="J777" s="86"/>
      <c r="K777" s="86"/>
      <c r="M777" s="86"/>
      <c r="N777" s="86"/>
    </row>
    <row r="778" spans="9:14" ht="15.75" customHeight="1">
      <c r="I778" s="86"/>
      <c r="J778" s="86"/>
      <c r="K778" s="86"/>
      <c r="M778" s="86"/>
      <c r="N778" s="86"/>
    </row>
    <row r="779" spans="9:14" ht="15.75" customHeight="1">
      <c r="I779" s="86"/>
      <c r="J779" s="86"/>
      <c r="K779" s="86"/>
      <c r="M779" s="86"/>
      <c r="N779" s="86"/>
    </row>
    <row r="780" spans="9:14" ht="15.75" customHeight="1">
      <c r="I780" s="86"/>
      <c r="J780" s="86"/>
      <c r="K780" s="86"/>
      <c r="M780" s="86"/>
      <c r="N780" s="86"/>
    </row>
    <row r="781" spans="9:14" ht="15.75" customHeight="1">
      <c r="I781" s="86"/>
      <c r="J781" s="86"/>
      <c r="K781" s="86"/>
      <c r="M781" s="86"/>
      <c r="N781" s="86"/>
    </row>
    <row r="782" spans="9:14" ht="15.75" customHeight="1">
      <c r="I782" s="86"/>
      <c r="J782" s="86"/>
      <c r="K782" s="86"/>
      <c r="M782" s="86"/>
      <c r="N782" s="86"/>
    </row>
    <row r="783" spans="9:14" ht="15.75" customHeight="1">
      <c r="I783" s="86"/>
      <c r="J783" s="86"/>
      <c r="K783" s="86"/>
      <c r="M783" s="86"/>
      <c r="N783" s="86"/>
    </row>
    <row r="784" spans="9:14" ht="15.75" customHeight="1">
      <c r="I784" s="86"/>
      <c r="J784" s="86"/>
      <c r="K784" s="86"/>
      <c r="M784" s="86"/>
      <c r="N784" s="86"/>
    </row>
    <row r="785" spans="9:14" ht="15.75" customHeight="1">
      <c r="I785" s="86"/>
      <c r="J785" s="86"/>
      <c r="K785" s="86"/>
      <c r="M785" s="86"/>
      <c r="N785" s="86"/>
    </row>
    <row r="786" spans="9:14" ht="15.75" customHeight="1">
      <c r="I786" s="86"/>
      <c r="J786" s="86"/>
      <c r="K786" s="86"/>
      <c r="M786" s="86"/>
      <c r="N786" s="86"/>
    </row>
    <row r="787" spans="9:14" ht="15.75" customHeight="1">
      <c r="I787" s="86"/>
      <c r="J787" s="86"/>
      <c r="K787" s="86"/>
      <c r="M787" s="86"/>
      <c r="N787" s="86"/>
    </row>
    <row r="788" spans="9:14" ht="15.75" customHeight="1">
      <c r="I788" s="86"/>
      <c r="J788" s="86"/>
      <c r="K788" s="86"/>
      <c r="M788" s="86"/>
      <c r="N788" s="86"/>
    </row>
    <row r="789" spans="9:14" ht="15.75" customHeight="1">
      <c r="I789" s="86"/>
      <c r="J789" s="86"/>
      <c r="K789" s="86"/>
      <c r="M789" s="86"/>
      <c r="N789" s="86"/>
    </row>
    <row r="790" spans="9:14" ht="15.75" customHeight="1">
      <c r="I790" s="86"/>
      <c r="J790" s="86"/>
      <c r="K790" s="86"/>
      <c r="M790" s="86"/>
      <c r="N790" s="86"/>
    </row>
    <row r="791" spans="9:14" ht="15.75" customHeight="1">
      <c r="I791" s="86"/>
      <c r="J791" s="86"/>
      <c r="K791" s="86"/>
      <c r="M791" s="86"/>
      <c r="N791" s="86"/>
    </row>
    <row r="792" spans="9:14" ht="15.75" customHeight="1">
      <c r="I792" s="86"/>
      <c r="J792" s="86"/>
      <c r="K792" s="86"/>
      <c r="M792" s="86"/>
      <c r="N792" s="86"/>
    </row>
    <row r="793" spans="9:14" ht="15.75" customHeight="1">
      <c r="I793" s="86"/>
      <c r="J793" s="86"/>
      <c r="K793" s="86"/>
      <c r="M793" s="86"/>
      <c r="N793" s="86"/>
    </row>
    <row r="794" spans="9:14" ht="15.75" customHeight="1">
      <c r="I794" s="86"/>
      <c r="J794" s="86"/>
      <c r="K794" s="86"/>
      <c r="M794" s="86"/>
      <c r="N794" s="86"/>
    </row>
    <row r="795" spans="9:14" ht="15.75" customHeight="1">
      <c r="I795" s="86"/>
      <c r="J795" s="86"/>
      <c r="K795" s="86"/>
      <c r="M795" s="86"/>
      <c r="N795" s="86"/>
    </row>
    <row r="796" spans="9:14" ht="15.75" customHeight="1">
      <c r="I796" s="86"/>
      <c r="J796" s="86"/>
      <c r="K796" s="86"/>
      <c r="M796" s="86"/>
      <c r="N796" s="86"/>
    </row>
    <row r="797" spans="9:14" ht="15.75" customHeight="1">
      <c r="I797" s="86"/>
      <c r="J797" s="86"/>
      <c r="K797" s="86"/>
      <c r="M797" s="86"/>
      <c r="N797" s="86"/>
    </row>
    <row r="798" spans="9:14" ht="15.75" customHeight="1">
      <c r="I798" s="86"/>
      <c r="J798" s="86"/>
      <c r="K798" s="86"/>
      <c r="M798" s="86"/>
      <c r="N798" s="86"/>
    </row>
    <row r="799" spans="9:14" ht="15.75" customHeight="1">
      <c r="I799" s="86"/>
      <c r="J799" s="86"/>
      <c r="K799" s="86"/>
      <c r="M799" s="86"/>
      <c r="N799" s="86"/>
    </row>
    <row r="800" spans="9:14" ht="15.75" customHeight="1">
      <c r="I800" s="86"/>
      <c r="J800" s="86"/>
      <c r="K800" s="86"/>
      <c r="M800" s="86"/>
      <c r="N800" s="86"/>
    </row>
    <row r="801" spans="9:14" ht="15.75" customHeight="1">
      <c r="I801" s="86"/>
      <c r="J801" s="86"/>
      <c r="K801" s="86"/>
      <c r="M801" s="86"/>
      <c r="N801" s="86"/>
    </row>
    <row r="802" spans="9:14" ht="15.75" customHeight="1">
      <c r="I802" s="86"/>
      <c r="J802" s="86"/>
      <c r="K802" s="86"/>
      <c r="M802" s="86"/>
      <c r="N802" s="86"/>
    </row>
    <row r="803" spans="9:14" ht="15.75" customHeight="1">
      <c r="I803" s="86"/>
      <c r="J803" s="86"/>
      <c r="K803" s="86"/>
      <c r="M803" s="86"/>
      <c r="N803" s="86"/>
    </row>
    <row r="804" spans="9:14" ht="15.75" customHeight="1">
      <c r="I804" s="86"/>
      <c r="J804" s="86"/>
      <c r="K804" s="86"/>
      <c r="M804" s="86"/>
      <c r="N804" s="86"/>
    </row>
    <row r="805" spans="9:14" ht="15.75" customHeight="1">
      <c r="I805" s="86"/>
      <c r="J805" s="86"/>
      <c r="K805" s="86"/>
      <c r="M805" s="86"/>
      <c r="N805" s="86"/>
    </row>
    <row r="806" spans="9:14" ht="15.75" customHeight="1">
      <c r="I806" s="86"/>
      <c r="J806" s="86"/>
      <c r="K806" s="86"/>
      <c r="M806" s="86"/>
      <c r="N806" s="86"/>
    </row>
    <row r="807" spans="9:14" ht="15.75" customHeight="1">
      <c r="I807" s="86"/>
      <c r="J807" s="86"/>
      <c r="K807" s="86"/>
      <c r="M807" s="86"/>
      <c r="N807" s="86"/>
    </row>
    <row r="808" spans="9:14" ht="15.75" customHeight="1">
      <c r="I808" s="86"/>
      <c r="J808" s="86"/>
      <c r="K808" s="86"/>
      <c r="M808" s="86"/>
      <c r="N808" s="86"/>
    </row>
    <row r="809" spans="9:14" ht="15.75" customHeight="1">
      <c r="I809" s="86"/>
      <c r="J809" s="86"/>
      <c r="K809" s="86"/>
      <c r="M809" s="86"/>
      <c r="N809" s="86"/>
    </row>
    <row r="810" spans="9:14" ht="15.75" customHeight="1">
      <c r="I810" s="86"/>
      <c r="J810" s="86"/>
      <c r="K810" s="86"/>
      <c r="M810" s="86"/>
      <c r="N810" s="86"/>
    </row>
    <row r="811" spans="9:14" ht="15.75" customHeight="1">
      <c r="I811" s="86"/>
      <c r="J811" s="86"/>
      <c r="K811" s="86"/>
      <c r="M811" s="86"/>
      <c r="N811" s="86"/>
    </row>
    <row r="812" spans="9:14" ht="15.75" customHeight="1">
      <c r="I812" s="86"/>
      <c r="J812" s="86"/>
      <c r="K812" s="86"/>
      <c r="M812" s="86"/>
      <c r="N812" s="86"/>
    </row>
    <row r="813" spans="9:14" ht="15.75" customHeight="1">
      <c r="I813" s="86"/>
      <c r="J813" s="86"/>
      <c r="K813" s="86"/>
      <c r="M813" s="86"/>
      <c r="N813" s="86"/>
    </row>
    <row r="814" spans="9:14" ht="15.75" customHeight="1">
      <c r="I814" s="86"/>
      <c r="J814" s="86"/>
      <c r="K814" s="86"/>
      <c r="M814" s="86"/>
      <c r="N814" s="86"/>
    </row>
    <row r="815" spans="9:14" ht="15.75" customHeight="1">
      <c r="I815" s="86"/>
      <c r="J815" s="86"/>
      <c r="K815" s="86"/>
      <c r="M815" s="86"/>
      <c r="N815" s="86"/>
    </row>
    <row r="816" spans="9:14" ht="15.75" customHeight="1">
      <c r="I816" s="86"/>
      <c r="J816" s="86"/>
      <c r="K816" s="86"/>
      <c r="M816" s="86"/>
      <c r="N816" s="86"/>
    </row>
    <row r="817" spans="9:14" ht="15.75" customHeight="1">
      <c r="I817" s="86"/>
      <c r="J817" s="86"/>
      <c r="K817" s="86"/>
      <c r="M817" s="86"/>
      <c r="N817" s="86"/>
    </row>
    <row r="818" spans="9:14" ht="15.75" customHeight="1">
      <c r="I818" s="86"/>
      <c r="J818" s="86"/>
      <c r="K818" s="86"/>
      <c r="M818" s="86"/>
      <c r="N818" s="86"/>
    </row>
    <row r="819" spans="9:14" ht="15.75" customHeight="1">
      <c r="I819" s="86"/>
      <c r="J819" s="86"/>
      <c r="K819" s="86"/>
      <c r="M819" s="86"/>
      <c r="N819" s="86"/>
    </row>
    <row r="820" spans="9:14" ht="15.75" customHeight="1">
      <c r="I820" s="86"/>
      <c r="J820" s="86"/>
      <c r="K820" s="86"/>
      <c r="M820" s="86"/>
      <c r="N820" s="86"/>
    </row>
    <row r="821" spans="9:14" ht="15.75" customHeight="1">
      <c r="I821" s="86"/>
      <c r="J821" s="86"/>
      <c r="K821" s="86"/>
      <c r="M821" s="86"/>
      <c r="N821" s="86"/>
    </row>
    <row r="822" spans="9:14" ht="15.75" customHeight="1">
      <c r="I822" s="86"/>
      <c r="J822" s="86"/>
      <c r="K822" s="86"/>
      <c r="M822" s="86"/>
      <c r="N822" s="86"/>
    </row>
    <row r="823" spans="9:14" ht="15.75" customHeight="1">
      <c r="I823" s="86"/>
      <c r="J823" s="86"/>
      <c r="K823" s="86"/>
      <c r="M823" s="86"/>
      <c r="N823" s="86"/>
    </row>
    <row r="824" spans="9:14" ht="15.75" customHeight="1">
      <c r="I824" s="86"/>
      <c r="J824" s="86"/>
      <c r="K824" s="86"/>
      <c r="M824" s="86"/>
      <c r="N824" s="86"/>
    </row>
    <row r="825" spans="9:14" ht="15.75" customHeight="1">
      <c r="I825" s="86"/>
      <c r="J825" s="86"/>
      <c r="K825" s="86"/>
      <c r="M825" s="86"/>
      <c r="N825" s="86"/>
    </row>
    <row r="826" spans="9:14" ht="15.75" customHeight="1">
      <c r="I826" s="86"/>
      <c r="J826" s="86"/>
      <c r="K826" s="86"/>
      <c r="M826" s="86"/>
      <c r="N826" s="86"/>
    </row>
    <row r="827" spans="9:14" ht="15.75" customHeight="1">
      <c r="I827" s="86"/>
      <c r="J827" s="86"/>
      <c r="K827" s="86"/>
      <c r="M827" s="86"/>
      <c r="N827" s="86"/>
    </row>
    <row r="828" spans="9:14" ht="15.75" customHeight="1">
      <c r="I828" s="86"/>
      <c r="J828" s="86"/>
      <c r="K828" s="86"/>
      <c r="M828" s="86"/>
      <c r="N828" s="86"/>
    </row>
    <row r="829" spans="9:14" ht="15.75" customHeight="1">
      <c r="I829" s="86"/>
      <c r="J829" s="86"/>
      <c r="K829" s="86"/>
      <c r="M829" s="86"/>
      <c r="N829" s="86"/>
    </row>
    <row r="830" spans="9:14" ht="15.75" customHeight="1">
      <c r="I830" s="86"/>
      <c r="J830" s="86"/>
      <c r="K830" s="86"/>
      <c r="M830" s="86"/>
      <c r="N830" s="86"/>
    </row>
    <row r="831" spans="9:14" ht="15.75" customHeight="1">
      <c r="I831" s="86"/>
      <c r="J831" s="86"/>
      <c r="K831" s="86"/>
      <c r="M831" s="86"/>
      <c r="N831" s="86"/>
    </row>
    <row r="832" spans="9:14" ht="15.75" customHeight="1">
      <c r="I832" s="86"/>
      <c r="J832" s="86"/>
      <c r="K832" s="86"/>
      <c r="M832" s="86"/>
      <c r="N832" s="86"/>
    </row>
    <row r="833" spans="9:14" ht="15.75" customHeight="1">
      <c r="I833" s="86"/>
      <c r="J833" s="86"/>
      <c r="K833" s="86"/>
      <c r="M833" s="86"/>
      <c r="N833" s="86"/>
    </row>
    <row r="834" spans="9:14" ht="15.75" customHeight="1">
      <c r="I834" s="86"/>
      <c r="J834" s="86"/>
      <c r="K834" s="86"/>
      <c r="M834" s="86"/>
      <c r="N834" s="86"/>
    </row>
    <row r="835" spans="9:14" ht="15.75" customHeight="1">
      <c r="I835" s="86"/>
      <c r="J835" s="86"/>
      <c r="K835" s="86"/>
      <c r="M835" s="86"/>
      <c r="N835" s="86"/>
    </row>
    <row r="836" spans="9:14" ht="15.75" customHeight="1">
      <c r="I836" s="86"/>
      <c r="J836" s="86"/>
      <c r="K836" s="86"/>
      <c r="M836" s="86"/>
      <c r="N836" s="86"/>
    </row>
    <row r="837" spans="9:14" ht="15.75" customHeight="1">
      <c r="I837" s="86"/>
      <c r="J837" s="86"/>
      <c r="K837" s="86"/>
      <c r="M837" s="86"/>
      <c r="N837" s="86"/>
    </row>
    <row r="838" spans="9:14" ht="15.75" customHeight="1">
      <c r="I838" s="86"/>
      <c r="J838" s="86"/>
      <c r="K838" s="86"/>
      <c r="M838" s="86"/>
      <c r="N838" s="86"/>
    </row>
    <row r="839" spans="9:14" ht="15.75" customHeight="1">
      <c r="I839" s="86"/>
      <c r="J839" s="86"/>
      <c r="K839" s="86"/>
      <c r="M839" s="86"/>
      <c r="N839" s="86"/>
    </row>
    <row r="840" spans="9:14" ht="15.75" customHeight="1">
      <c r="I840" s="86"/>
      <c r="J840" s="86"/>
      <c r="K840" s="86"/>
      <c r="M840" s="86"/>
      <c r="N840" s="86"/>
    </row>
    <row r="841" spans="9:14" ht="15.75" customHeight="1">
      <c r="I841" s="86"/>
      <c r="J841" s="86"/>
      <c r="K841" s="86"/>
      <c r="M841" s="86"/>
      <c r="N841" s="86"/>
    </row>
    <row r="842" spans="9:14" ht="15.75" customHeight="1">
      <c r="I842" s="86"/>
      <c r="J842" s="86"/>
      <c r="K842" s="86"/>
      <c r="M842" s="86"/>
      <c r="N842" s="86"/>
    </row>
    <row r="843" spans="9:14" ht="15.75" customHeight="1">
      <c r="I843" s="86"/>
      <c r="J843" s="86"/>
      <c r="K843" s="86"/>
      <c r="M843" s="86"/>
      <c r="N843" s="86"/>
    </row>
    <row r="844" spans="9:14" ht="15.75" customHeight="1">
      <c r="I844" s="86"/>
      <c r="J844" s="86"/>
      <c r="K844" s="86"/>
      <c r="M844" s="86"/>
      <c r="N844" s="86"/>
    </row>
    <row r="845" spans="9:14" ht="15.75" customHeight="1">
      <c r="I845" s="86"/>
      <c r="J845" s="86"/>
      <c r="K845" s="86"/>
      <c r="M845" s="86"/>
      <c r="N845" s="86"/>
    </row>
    <row r="846" spans="9:14" ht="15.75" customHeight="1">
      <c r="I846" s="86"/>
      <c r="J846" s="86"/>
      <c r="K846" s="86"/>
      <c r="M846" s="86"/>
      <c r="N846" s="86"/>
    </row>
    <row r="847" spans="9:14" ht="15.75" customHeight="1">
      <c r="I847" s="86"/>
      <c r="J847" s="86"/>
      <c r="K847" s="86"/>
      <c r="M847" s="86"/>
      <c r="N847" s="86"/>
    </row>
    <row r="848" spans="9:14" ht="15.75" customHeight="1">
      <c r="I848" s="86"/>
      <c r="J848" s="86"/>
      <c r="K848" s="86"/>
      <c r="M848" s="86"/>
      <c r="N848" s="86"/>
    </row>
    <row r="849" spans="9:14" ht="15.75" customHeight="1">
      <c r="I849" s="86"/>
      <c r="J849" s="86"/>
      <c r="K849" s="86"/>
      <c r="M849" s="86"/>
      <c r="N849" s="86"/>
    </row>
    <row r="850" spans="9:14" ht="15.75" customHeight="1">
      <c r="I850" s="86"/>
      <c r="J850" s="86"/>
      <c r="K850" s="86"/>
      <c r="M850" s="86"/>
      <c r="N850" s="86"/>
    </row>
    <row r="851" spans="9:14" ht="15.75" customHeight="1">
      <c r="I851" s="86"/>
      <c r="J851" s="86"/>
      <c r="K851" s="86"/>
      <c r="M851" s="86"/>
      <c r="N851" s="86"/>
    </row>
    <row r="852" spans="9:14" ht="15.75" customHeight="1">
      <c r="I852" s="86"/>
      <c r="J852" s="86"/>
      <c r="K852" s="86"/>
      <c r="M852" s="86"/>
      <c r="N852" s="86"/>
    </row>
    <row r="853" spans="9:14" ht="15.75" customHeight="1">
      <c r="I853" s="86"/>
      <c r="J853" s="86"/>
      <c r="K853" s="86"/>
      <c r="M853" s="86"/>
      <c r="N853" s="86"/>
    </row>
    <row r="854" spans="9:14" ht="15.75" customHeight="1">
      <c r="I854" s="86"/>
      <c r="J854" s="86"/>
      <c r="K854" s="86"/>
      <c r="M854" s="86"/>
      <c r="N854" s="86"/>
    </row>
    <row r="855" spans="9:14" ht="15.75" customHeight="1">
      <c r="I855" s="86"/>
      <c r="J855" s="86"/>
      <c r="K855" s="86"/>
      <c r="M855" s="86"/>
      <c r="N855" s="86"/>
    </row>
    <row r="856" spans="9:14" ht="15.75" customHeight="1">
      <c r="I856" s="86"/>
      <c r="J856" s="86"/>
      <c r="K856" s="86"/>
      <c r="M856" s="86"/>
      <c r="N856" s="86"/>
    </row>
    <row r="857" spans="9:14" ht="15.75" customHeight="1">
      <c r="I857" s="86"/>
      <c r="J857" s="86"/>
      <c r="K857" s="86"/>
      <c r="M857" s="86"/>
      <c r="N857" s="86"/>
    </row>
    <row r="858" spans="9:14" ht="15.75" customHeight="1">
      <c r="I858" s="86"/>
      <c r="J858" s="86"/>
      <c r="K858" s="86"/>
      <c r="M858" s="86"/>
      <c r="N858" s="86"/>
    </row>
    <row r="859" spans="9:14" ht="15.75" customHeight="1">
      <c r="I859" s="86"/>
      <c r="J859" s="86"/>
      <c r="K859" s="86"/>
      <c r="M859" s="86"/>
      <c r="N859" s="86"/>
    </row>
    <row r="860" spans="9:14" ht="15.75" customHeight="1">
      <c r="I860" s="86"/>
      <c r="J860" s="86"/>
      <c r="K860" s="86"/>
      <c r="M860" s="86"/>
      <c r="N860" s="86"/>
    </row>
    <row r="861" spans="9:14" ht="15.75" customHeight="1">
      <c r="I861" s="86"/>
      <c r="J861" s="86"/>
      <c r="K861" s="86"/>
      <c r="M861" s="86"/>
      <c r="N861" s="86"/>
    </row>
    <row r="862" spans="9:14" ht="15.75" customHeight="1">
      <c r="I862" s="86"/>
      <c r="J862" s="86"/>
      <c r="K862" s="86"/>
      <c r="M862" s="86"/>
      <c r="N862" s="86"/>
    </row>
    <row r="863" spans="9:14" ht="15.75" customHeight="1">
      <c r="I863" s="86"/>
      <c r="J863" s="86"/>
      <c r="K863" s="86"/>
      <c r="M863" s="86"/>
      <c r="N863" s="86"/>
    </row>
    <row r="864" spans="9:14" ht="15.75" customHeight="1">
      <c r="I864" s="86"/>
      <c r="J864" s="86"/>
      <c r="K864" s="86"/>
      <c r="M864" s="86"/>
      <c r="N864" s="86"/>
    </row>
    <row r="865" spans="9:14" ht="15.75" customHeight="1">
      <c r="I865" s="86"/>
      <c r="J865" s="86"/>
      <c r="K865" s="86"/>
      <c r="M865" s="86"/>
      <c r="N865" s="86"/>
    </row>
    <row r="866" spans="9:14" ht="15.75" customHeight="1">
      <c r="I866" s="86"/>
      <c r="J866" s="86"/>
      <c r="K866" s="86"/>
      <c r="M866" s="86"/>
      <c r="N866" s="86"/>
    </row>
    <row r="867" spans="9:14" ht="15.75" customHeight="1">
      <c r="I867" s="86"/>
      <c r="J867" s="86"/>
      <c r="K867" s="86"/>
      <c r="M867" s="86"/>
      <c r="N867" s="86"/>
    </row>
    <row r="868" spans="9:14" ht="15.75" customHeight="1">
      <c r="I868" s="86"/>
      <c r="J868" s="86"/>
      <c r="K868" s="86"/>
      <c r="M868" s="86"/>
      <c r="N868" s="86"/>
    </row>
    <row r="869" spans="9:14" ht="15.75" customHeight="1">
      <c r="I869" s="86"/>
      <c r="J869" s="86"/>
      <c r="K869" s="86"/>
      <c r="M869" s="86"/>
      <c r="N869" s="86"/>
    </row>
    <row r="870" spans="9:14" ht="15.75" customHeight="1">
      <c r="I870" s="86"/>
      <c r="J870" s="86"/>
      <c r="K870" s="86"/>
      <c r="M870" s="86"/>
      <c r="N870" s="86"/>
    </row>
    <row r="871" spans="9:14" ht="15.75" customHeight="1">
      <c r="I871" s="86"/>
      <c r="J871" s="86"/>
      <c r="K871" s="86"/>
      <c r="M871" s="86"/>
      <c r="N871" s="86"/>
    </row>
    <row r="872" spans="9:14" ht="15.75" customHeight="1">
      <c r="I872" s="86"/>
      <c r="J872" s="86"/>
      <c r="K872" s="86"/>
      <c r="M872" s="86"/>
      <c r="N872" s="86"/>
    </row>
    <row r="873" spans="9:14" ht="15.75" customHeight="1">
      <c r="I873" s="86"/>
      <c r="J873" s="86"/>
      <c r="K873" s="86"/>
      <c r="M873" s="86"/>
      <c r="N873" s="86"/>
    </row>
    <row r="874" spans="9:14" ht="15.75" customHeight="1">
      <c r="I874" s="86"/>
      <c r="J874" s="86"/>
      <c r="K874" s="86"/>
      <c r="M874" s="86"/>
      <c r="N874" s="86"/>
    </row>
    <row r="875" spans="9:14" ht="15.75" customHeight="1">
      <c r="I875" s="86"/>
      <c r="J875" s="86"/>
      <c r="K875" s="86"/>
      <c r="M875" s="86"/>
      <c r="N875" s="86"/>
    </row>
    <row r="876" spans="9:14" ht="15.75" customHeight="1">
      <c r="I876" s="86"/>
      <c r="J876" s="86"/>
      <c r="K876" s="86"/>
      <c r="M876" s="86"/>
      <c r="N876" s="86"/>
    </row>
    <row r="877" spans="9:14" ht="15.75" customHeight="1">
      <c r="I877" s="86"/>
      <c r="J877" s="86"/>
      <c r="K877" s="86"/>
      <c r="M877" s="86"/>
      <c r="N877" s="86"/>
    </row>
    <row r="878" spans="9:14" ht="15.75" customHeight="1">
      <c r="I878" s="86"/>
      <c r="J878" s="86"/>
      <c r="K878" s="86"/>
      <c r="M878" s="86"/>
      <c r="N878" s="86"/>
    </row>
    <row r="879" spans="9:14" ht="15.75" customHeight="1">
      <c r="I879" s="86"/>
      <c r="J879" s="86"/>
      <c r="K879" s="86"/>
      <c r="M879" s="86"/>
      <c r="N879" s="86"/>
    </row>
    <row r="880" spans="9:14" ht="15.75" customHeight="1">
      <c r="I880" s="86"/>
      <c r="J880" s="86"/>
      <c r="K880" s="86"/>
      <c r="M880" s="86"/>
      <c r="N880" s="86"/>
    </row>
    <row r="881" spans="9:14" ht="15.75" customHeight="1">
      <c r="I881" s="86"/>
      <c r="J881" s="86"/>
      <c r="K881" s="86"/>
      <c r="M881" s="86"/>
      <c r="N881" s="86"/>
    </row>
    <row r="882" spans="9:14" ht="15.75" customHeight="1">
      <c r="I882" s="86"/>
      <c r="J882" s="86"/>
      <c r="K882" s="86"/>
      <c r="M882" s="86"/>
      <c r="N882" s="86"/>
    </row>
    <row r="883" spans="9:14" ht="15.75" customHeight="1">
      <c r="I883" s="86"/>
      <c r="J883" s="86"/>
      <c r="K883" s="86"/>
      <c r="M883" s="86"/>
      <c r="N883" s="86"/>
    </row>
    <row r="884" spans="9:14" ht="15.75" customHeight="1">
      <c r="I884" s="86"/>
      <c r="J884" s="86"/>
      <c r="K884" s="86"/>
      <c r="M884" s="86"/>
      <c r="N884" s="86"/>
    </row>
    <row r="885" spans="9:14" ht="15.75" customHeight="1">
      <c r="I885" s="86"/>
      <c r="J885" s="86"/>
      <c r="K885" s="86"/>
      <c r="M885" s="86"/>
      <c r="N885" s="86"/>
    </row>
    <row r="886" spans="9:14" ht="15.75" customHeight="1">
      <c r="I886" s="86"/>
      <c r="J886" s="86"/>
      <c r="K886" s="86"/>
      <c r="M886" s="86"/>
      <c r="N886" s="86"/>
    </row>
    <row r="887" spans="9:14" ht="15.75" customHeight="1">
      <c r="I887" s="86"/>
      <c r="J887" s="86"/>
      <c r="K887" s="86"/>
      <c r="M887" s="86"/>
      <c r="N887" s="86"/>
    </row>
    <row r="888" spans="9:14" ht="15.75" customHeight="1">
      <c r="I888" s="86"/>
      <c r="J888" s="86"/>
      <c r="K888" s="86"/>
      <c r="M888" s="86"/>
      <c r="N888" s="86"/>
    </row>
    <row r="889" spans="9:14" ht="15.75" customHeight="1">
      <c r="I889" s="86"/>
      <c r="J889" s="86"/>
      <c r="K889" s="86"/>
      <c r="M889" s="86"/>
      <c r="N889" s="86"/>
    </row>
    <row r="890" spans="9:14" ht="15.75" customHeight="1">
      <c r="I890" s="86"/>
      <c r="J890" s="86"/>
      <c r="K890" s="86"/>
      <c r="M890" s="86"/>
      <c r="N890" s="86"/>
    </row>
    <row r="891" spans="9:14" ht="15.75" customHeight="1">
      <c r="I891" s="86"/>
      <c r="J891" s="86"/>
      <c r="K891" s="86"/>
      <c r="M891" s="86"/>
      <c r="N891" s="86"/>
    </row>
    <row r="892" spans="9:14" ht="15.75" customHeight="1">
      <c r="I892" s="86"/>
      <c r="J892" s="86"/>
      <c r="K892" s="86"/>
      <c r="M892" s="86"/>
      <c r="N892" s="86"/>
    </row>
    <row r="893" spans="9:14" ht="15.75" customHeight="1">
      <c r="I893" s="86"/>
      <c r="J893" s="86"/>
      <c r="K893" s="86"/>
      <c r="M893" s="86"/>
      <c r="N893" s="86"/>
    </row>
    <row r="894" spans="9:14" ht="15.75" customHeight="1">
      <c r="I894" s="86"/>
      <c r="J894" s="86"/>
      <c r="K894" s="86"/>
      <c r="M894" s="86"/>
      <c r="N894" s="86"/>
    </row>
    <row r="895" spans="9:14" ht="15.75" customHeight="1">
      <c r="I895" s="86"/>
      <c r="J895" s="86"/>
      <c r="K895" s="86"/>
      <c r="M895" s="86"/>
      <c r="N895" s="86"/>
    </row>
    <row r="896" spans="9:14" ht="15.75" customHeight="1">
      <c r="I896" s="86"/>
      <c r="J896" s="86"/>
      <c r="K896" s="86"/>
      <c r="M896" s="86"/>
      <c r="N896" s="86"/>
    </row>
    <row r="897" spans="9:14" ht="15.75" customHeight="1">
      <c r="I897" s="86"/>
      <c r="J897" s="86"/>
      <c r="K897" s="86"/>
      <c r="M897" s="86"/>
      <c r="N897" s="86"/>
    </row>
    <row r="898" spans="9:14" ht="15.75" customHeight="1">
      <c r="I898" s="86"/>
      <c r="J898" s="86"/>
      <c r="K898" s="86"/>
      <c r="M898" s="86"/>
      <c r="N898" s="86"/>
    </row>
    <row r="899" spans="9:14" ht="15.75" customHeight="1">
      <c r="I899" s="86"/>
      <c r="J899" s="86"/>
      <c r="K899" s="86"/>
      <c r="M899" s="86"/>
      <c r="N899" s="86"/>
    </row>
    <row r="900" spans="9:14" ht="15.75" customHeight="1">
      <c r="I900" s="86"/>
      <c r="J900" s="86"/>
      <c r="K900" s="86"/>
      <c r="M900" s="86"/>
      <c r="N900" s="86"/>
    </row>
    <row r="901" spans="9:14" ht="15.75" customHeight="1">
      <c r="I901" s="86"/>
      <c r="J901" s="86"/>
      <c r="K901" s="86"/>
      <c r="M901" s="86"/>
      <c r="N901" s="86"/>
    </row>
    <row r="902" spans="9:14" ht="15.75" customHeight="1">
      <c r="I902" s="86"/>
      <c r="J902" s="86"/>
      <c r="K902" s="86"/>
      <c r="M902" s="86"/>
      <c r="N902" s="86"/>
    </row>
    <row r="903" spans="9:14" ht="15.75" customHeight="1">
      <c r="I903" s="86"/>
      <c r="J903" s="86"/>
      <c r="K903" s="86"/>
      <c r="M903" s="86"/>
      <c r="N903" s="86"/>
    </row>
    <row r="904" spans="9:14" ht="15.75" customHeight="1">
      <c r="I904" s="86"/>
      <c r="J904" s="86"/>
      <c r="K904" s="86"/>
      <c r="M904" s="86"/>
      <c r="N904" s="86"/>
    </row>
    <row r="905" spans="9:14" ht="15.75" customHeight="1">
      <c r="I905" s="86"/>
      <c r="J905" s="86"/>
      <c r="K905" s="86"/>
      <c r="M905" s="86"/>
      <c r="N905" s="86"/>
    </row>
    <row r="906" spans="9:14" ht="15.75" customHeight="1">
      <c r="I906" s="86"/>
      <c r="J906" s="86"/>
      <c r="K906" s="86"/>
      <c r="M906" s="86"/>
      <c r="N906" s="86"/>
    </row>
    <row r="907" spans="9:14" ht="15.75" customHeight="1">
      <c r="I907" s="86"/>
      <c r="J907" s="86"/>
      <c r="K907" s="86"/>
      <c r="M907" s="86"/>
      <c r="N907" s="86"/>
    </row>
    <row r="908" spans="9:14" ht="15.75" customHeight="1">
      <c r="I908" s="86"/>
      <c r="J908" s="86"/>
      <c r="K908" s="86"/>
      <c r="M908" s="86"/>
      <c r="N908" s="86"/>
    </row>
    <row r="909" spans="9:14" ht="15.75" customHeight="1">
      <c r="I909" s="86"/>
      <c r="J909" s="86"/>
      <c r="K909" s="86"/>
      <c r="M909" s="86"/>
      <c r="N909" s="86"/>
    </row>
    <row r="910" spans="9:14" ht="15.75" customHeight="1">
      <c r="I910" s="86"/>
      <c r="J910" s="86"/>
      <c r="K910" s="86"/>
      <c r="M910" s="86"/>
      <c r="N910" s="86"/>
    </row>
    <row r="911" spans="9:14" ht="15.75" customHeight="1">
      <c r="I911" s="86"/>
      <c r="J911" s="86"/>
      <c r="K911" s="86"/>
      <c r="M911" s="86"/>
      <c r="N911" s="86"/>
    </row>
    <row r="912" spans="9:14" ht="15.75" customHeight="1">
      <c r="I912" s="86"/>
      <c r="J912" s="86"/>
      <c r="K912" s="86"/>
      <c r="M912" s="86"/>
      <c r="N912" s="86"/>
    </row>
    <row r="913" spans="9:14" ht="15.75" customHeight="1">
      <c r="I913" s="86"/>
      <c r="J913" s="86"/>
      <c r="K913" s="86"/>
      <c r="M913" s="86"/>
      <c r="N913" s="86"/>
    </row>
    <row r="914" spans="9:14" ht="15.75" customHeight="1">
      <c r="I914" s="86"/>
      <c r="J914" s="86"/>
      <c r="K914" s="86"/>
      <c r="M914" s="86"/>
      <c r="N914" s="86"/>
    </row>
    <row r="915" spans="9:14" ht="15.75" customHeight="1">
      <c r="I915" s="86"/>
      <c r="J915" s="86"/>
      <c r="K915" s="86"/>
      <c r="M915" s="86"/>
      <c r="N915" s="86"/>
    </row>
    <row r="916" spans="9:14" ht="15.75" customHeight="1">
      <c r="I916" s="86"/>
      <c r="J916" s="86"/>
      <c r="K916" s="86"/>
      <c r="M916" s="86"/>
      <c r="N916" s="86"/>
    </row>
    <row r="917" spans="9:14" ht="15.75" customHeight="1">
      <c r="I917" s="86"/>
      <c r="J917" s="86"/>
      <c r="K917" s="86"/>
      <c r="M917" s="86"/>
      <c r="N917" s="86"/>
    </row>
    <row r="918" spans="9:14" ht="15.75" customHeight="1">
      <c r="I918" s="86"/>
      <c r="J918" s="86"/>
      <c r="K918" s="86"/>
      <c r="M918" s="86"/>
      <c r="N918" s="86"/>
    </row>
    <row r="919" spans="9:14" ht="15.75" customHeight="1">
      <c r="I919" s="86"/>
      <c r="J919" s="86"/>
      <c r="K919" s="86"/>
      <c r="M919" s="86"/>
      <c r="N919" s="86"/>
    </row>
    <row r="920" spans="9:14" ht="15.75" customHeight="1">
      <c r="I920" s="86"/>
      <c r="J920" s="86"/>
      <c r="K920" s="86"/>
      <c r="M920" s="86"/>
      <c r="N920" s="86"/>
    </row>
    <row r="921" spans="9:14" ht="15.75" customHeight="1">
      <c r="I921" s="86"/>
      <c r="J921" s="86"/>
      <c r="K921" s="86"/>
      <c r="M921" s="86"/>
      <c r="N921" s="86"/>
    </row>
    <row r="922" spans="9:14" ht="15.75" customHeight="1">
      <c r="I922" s="86"/>
      <c r="J922" s="86"/>
      <c r="K922" s="86"/>
      <c r="M922" s="86"/>
      <c r="N922" s="86"/>
    </row>
    <row r="923" spans="9:14" ht="15.75" customHeight="1">
      <c r="I923" s="86"/>
      <c r="J923" s="86"/>
      <c r="K923" s="86"/>
      <c r="M923" s="86"/>
      <c r="N923" s="86"/>
    </row>
    <row r="924" spans="9:14" ht="15.75" customHeight="1">
      <c r="I924" s="86"/>
      <c r="J924" s="86"/>
      <c r="K924" s="86"/>
      <c r="M924" s="86"/>
      <c r="N924" s="86"/>
    </row>
    <row r="925" spans="9:14" ht="15.75" customHeight="1">
      <c r="I925" s="86"/>
      <c r="J925" s="86"/>
      <c r="K925" s="86"/>
      <c r="M925" s="86"/>
      <c r="N925" s="86"/>
    </row>
    <row r="926" spans="9:14" ht="15.75" customHeight="1">
      <c r="I926" s="86"/>
      <c r="J926" s="86"/>
      <c r="K926" s="86"/>
      <c r="M926" s="86"/>
      <c r="N926" s="86"/>
    </row>
    <row r="927" spans="9:14" ht="15.75" customHeight="1">
      <c r="I927" s="86"/>
      <c r="J927" s="86"/>
      <c r="K927" s="86"/>
      <c r="M927" s="86"/>
      <c r="N927" s="86"/>
    </row>
    <row r="928" spans="9:14" ht="15.75" customHeight="1">
      <c r="I928" s="86"/>
      <c r="J928" s="86"/>
      <c r="K928" s="86"/>
      <c r="M928" s="86"/>
      <c r="N928" s="86"/>
    </row>
    <row r="929" spans="9:14" ht="15.75" customHeight="1">
      <c r="I929" s="86"/>
      <c r="J929" s="86"/>
      <c r="K929" s="86"/>
      <c r="M929" s="86"/>
      <c r="N929" s="86"/>
    </row>
    <row r="930" spans="9:14" ht="15.75" customHeight="1">
      <c r="I930" s="86"/>
      <c r="J930" s="86"/>
      <c r="K930" s="86"/>
      <c r="M930" s="86"/>
      <c r="N930" s="86"/>
    </row>
    <row r="931" spans="9:14" ht="15.75" customHeight="1">
      <c r="I931" s="86"/>
      <c r="J931" s="86"/>
      <c r="K931" s="86"/>
      <c r="M931" s="86"/>
      <c r="N931" s="86"/>
    </row>
    <row r="932" spans="9:14" ht="15.75" customHeight="1">
      <c r="I932" s="86"/>
      <c r="J932" s="86"/>
      <c r="K932" s="86"/>
      <c r="M932" s="86"/>
      <c r="N932" s="86"/>
    </row>
    <row r="933" spans="9:14" ht="15.75" customHeight="1">
      <c r="I933" s="86"/>
      <c r="J933" s="86"/>
      <c r="K933" s="86"/>
      <c r="M933" s="86"/>
      <c r="N933" s="86"/>
    </row>
    <row r="934" spans="9:14" ht="15.75" customHeight="1">
      <c r="I934" s="86"/>
      <c r="J934" s="86"/>
      <c r="K934" s="86"/>
      <c r="M934" s="86"/>
      <c r="N934" s="86"/>
    </row>
    <row r="935" spans="9:14" ht="15.75" customHeight="1">
      <c r="I935" s="86"/>
      <c r="J935" s="86"/>
      <c r="K935" s="86"/>
      <c r="M935" s="86"/>
      <c r="N935" s="86"/>
    </row>
    <row r="936" spans="9:14" ht="15.75" customHeight="1">
      <c r="I936" s="86"/>
      <c r="J936" s="86"/>
      <c r="K936" s="86"/>
      <c r="M936" s="86"/>
      <c r="N936" s="86"/>
    </row>
    <row r="937" spans="9:14" ht="15.75" customHeight="1">
      <c r="I937" s="86"/>
      <c r="J937" s="86"/>
      <c r="K937" s="86"/>
      <c r="M937" s="86"/>
      <c r="N937" s="86"/>
    </row>
    <row r="938" spans="9:14" ht="15.75" customHeight="1">
      <c r="I938" s="86"/>
      <c r="J938" s="86"/>
      <c r="K938" s="86"/>
      <c r="M938" s="86"/>
      <c r="N938" s="86"/>
    </row>
    <row r="939" spans="9:14" ht="15.75" customHeight="1">
      <c r="I939" s="86"/>
      <c r="J939" s="86"/>
      <c r="K939" s="86"/>
      <c r="M939" s="86"/>
      <c r="N939" s="86"/>
    </row>
    <row r="940" spans="9:14" ht="15.75" customHeight="1">
      <c r="I940" s="86"/>
      <c r="J940" s="86"/>
      <c r="K940" s="86"/>
      <c r="M940" s="86"/>
      <c r="N940" s="86"/>
    </row>
    <row r="941" spans="9:14" ht="15.75" customHeight="1">
      <c r="I941" s="86"/>
      <c r="J941" s="86"/>
      <c r="K941" s="86"/>
      <c r="M941" s="86"/>
      <c r="N941" s="86"/>
    </row>
    <row r="942" spans="9:14" ht="15.75" customHeight="1">
      <c r="I942" s="86"/>
      <c r="J942" s="86"/>
      <c r="K942" s="86"/>
      <c r="M942" s="86"/>
      <c r="N942" s="86"/>
    </row>
    <row r="943" spans="9:14" ht="15.75" customHeight="1">
      <c r="I943" s="86"/>
      <c r="J943" s="86"/>
      <c r="K943" s="86"/>
      <c r="M943" s="86"/>
      <c r="N943" s="86"/>
    </row>
    <row r="944" spans="9:14" ht="15.75" customHeight="1">
      <c r="I944" s="86"/>
      <c r="J944" s="86"/>
      <c r="K944" s="86"/>
      <c r="M944" s="86"/>
      <c r="N944" s="86"/>
    </row>
    <row r="945" spans="9:14" ht="15.75" customHeight="1">
      <c r="I945" s="86"/>
      <c r="J945" s="86"/>
      <c r="K945" s="86"/>
      <c r="M945" s="86"/>
      <c r="N945" s="86"/>
    </row>
    <row r="946" spans="9:14" ht="15.75" customHeight="1">
      <c r="I946" s="86"/>
      <c r="J946" s="86"/>
      <c r="K946" s="86"/>
      <c r="M946" s="86"/>
      <c r="N946" s="86"/>
    </row>
    <row r="947" spans="9:14" ht="15.75" customHeight="1">
      <c r="I947" s="86"/>
      <c r="J947" s="86"/>
      <c r="K947" s="86"/>
      <c r="M947" s="86"/>
      <c r="N947" s="86"/>
    </row>
    <row r="948" spans="9:14" ht="15.75" customHeight="1">
      <c r="I948" s="86"/>
      <c r="J948" s="86"/>
      <c r="K948" s="86"/>
      <c r="M948" s="86"/>
      <c r="N948" s="86"/>
    </row>
    <row r="949" spans="9:14" ht="15.75" customHeight="1">
      <c r="I949" s="86"/>
      <c r="J949" s="86"/>
      <c r="K949" s="86"/>
      <c r="M949" s="86"/>
      <c r="N949" s="86"/>
    </row>
    <row r="950" spans="9:14" ht="15.75" customHeight="1">
      <c r="I950" s="86"/>
      <c r="J950" s="86"/>
      <c r="K950" s="86"/>
      <c r="M950" s="86"/>
      <c r="N950" s="86"/>
    </row>
    <row r="951" spans="9:14" ht="15.75" customHeight="1">
      <c r="I951" s="86"/>
      <c r="J951" s="86"/>
      <c r="K951" s="86"/>
      <c r="M951" s="86"/>
      <c r="N951" s="86"/>
    </row>
    <row r="952" spans="9:14" ht="15.75" customHeight="1">
      <c r="I952" s="86"/>
      <c r="J952" s="86"/>
      <c r="K952" s="86"/>
      <c r="M952" s="86"/>
      <c r="N952" s="86"/>
    </row>
    <row r="953" spans="9:14" ht="15.75" customHeight="1">
      <c r="I953" s="86"/>
      <c r="J953" s="86"/>
      <c r="K953" s="86"/>
      <c r="M953" s="86"/>
      <c r="N953" s="86"/>
    </row>
    <row r="954" spans="9:14" ht="15.75" customHeight="1">
      <c r="I954" s="86"/>
      <c r="J954" s="86"/>
      <c r="K954" s="86"/>
      <c r="M954" s="86"/>
      <c r="N954" s="86"/>
    </row>
    <row r="955" spans="9:14" ht="15.75" customHeight="1">
      <c r="I955" s="86"/>
      <c r="J955" s="86"/>
      <c r="K955" s="86"/>
      <c r="M955" s="86"/>
      <c r="N955" s="86"/>
    </row>
    <row r="956" spans="9:14" ht="15.75" customHeight="1">
      <c r="I956" s="86"/>
      <c r="J956" s="86"/>
      <c r="K956" s="86"/>
      <c r="M956" s="86"/>
      <c r="N956" s="86"/>
    </row>
    <row r="957" spans="9:14" ht="15.75" customHeight="1">
      <c r="I957" s="86"/>
      <c r="J957" s="86"/>
      <c r="K957" s="86"/>
      <c r="M957" s="86"/>
      <c r="N957" s="86"/>
    </row>
    <row r="958" spans="9:14" ht="15.75" customHeight="1">
      <c r="I958" s="86"/>
      <c r="J958" s="86"/>
      <c r="K958" s="86"/>
      <c r="M958" s="86"/>
      <c r="N958" s="86"/>
    </row>
    <row r="959" spans="9:14" ht="15.75" customHeight="1">
      <c r="I959" s="86"/>
      <c r="J959" s="86"/>
      <c r="K959" s="86"/>
      <c r="M959" s="86"/>
      <c r="N959" s="86"/>
    </row>
    <row r="960" spans="9:14" ht="15.75" customHeight="1">
      <c r="I960" s="86"/>
      <c r="J960" s="86"/>
      <c r="K960" s="86"/>
      <c r="M960" s="86"/>
      <c r="N960" s="86"/>
    </row>
    <row r="961" spans="9:14" ht="15.75" customHeight="1">
      <c r="I961" s="86"/>
      <c r="J961" s="86"/>
      <c r="K961" s="86"/>
      <c r="M961" s="86"/>
      <c r="N961" s="86"/>
    </row>
    <row r="962" spans="9:14" ht="15.75" customHeight="1">
      <c r="I962" s="86"/>
      <c r="J962" s="86"/>
      <c r="K962" s="86"/>
      <c r="M962" s="86"/>
      <c r="N962" s="86"/>
    </row>
    <row r="963" spans="9:14" ht="15.75" customHeight="1">
      <c r="I963" s="86"/>
      <c r="J963" s="86"/>
      <c r="K963" s="86"/>
      <c r="M963" s="86"/>
      <c r="N963" s="86"/>
    </row>
    <row r="964" spans="9:14" ht="15.75" customHeight="1">
      <c r="I964" s="86"/>
      <c r="J964" s="86"/>
      <c r="K964" s="86"/>
      <c r="M964" s="86"/>
      <c r="N964" s="86"/>
    </row>
    <row r="965" spans="9:14" ht="15.75" customHeight="1">
      <c r="I965" s="86"/>
      <c r="J965" s="86"/>
      <c r="K965" s="86"/>
      <c r="M965" s="86"/>
      <c r="N965" s="86"/>
    </row>
    <row r="966" spans="9:14" ht="15.75" customHeight="1">
      <c r="I966" s="86"/>
      <c r="J966" s="86"/>
      <c r="K966" s="86"/>
      <c r="M966" s="86"/>
      <c r="N966" s="86"/>
    </row>
    <row r="967" spans="9:14" ht="15.75" customHeight="1">
      <c r="I967" s="86"/>
      <c r="J967" s="86"/>
      <c r="K967" s="86"/>
      <c r="M967" s="86"/>
      <c r="N967" s="86"/>
    </row>
    <row r="968" spans="9:14" ht="15.75" customHeight="1">
      <c r="I968" s="86"/>
      <c r="J968" s="86"/>
      <c r="K968" s="86"/>
      <c r="M968" s="86"/>
      <c r="N968" s="86"/>
    </row>
    <row r="969" spans="9:14" ht="15.75" customHeight="1">
      <c r="I969" s="86"/>
      <c r="J969" s="86"/>
      <c r="K969" s="86"/>
      <c r="M969" s="86"/>
      <c r="N969" s="86"/>
    </row>
    <row r="970" spans="9:14" ht="15.75" customHeight="1">
      <c r="I970" s="86"/>
      <c r="J970" s="86"/>
      <c r="K970" s="86"/>
      <c r="M970" s="86"/>
      <c r="N970" s="86"/>
    </row>
    <row r="971" spans="9:14" ht="15.75" customHeight="1">
      <c r="I971" s="86"/>
      <c r="J971" s="86"/>
      <c r="K971" s="86"/>
      <c r="M971" s="86"/>
      <c r="N971" s="86"/>
    </row>
    <row r="972" spans="9:14" ht="15.75" customHeight="1">
      <c r="I972" s="86"/>
      <c r="J972" s="86"/>
      <c r="K972" s="86"/>
      <c r="M972" s="86"/>
      <c r="N972" s="86"/>
    </row>
    <row r="973" spans="9:14" ht="15.75" customHeight="1">
      <c r="I973" s="86"/>
      <c r="J973" s="86"/>
      <c r="K973" s="86"/>
      <c r="M973" s="86"/>
      <c r="N973" s="86"/>
    </row>
    <row r="974" spans="9:14" ht="15.75" customHeight="1">
      <c r="I974" s="86"/>
      <c r="J974" s="86"/>
      <c r="K974" s="86"/>
      <c r="M974" s="86"/>
      <c r="N974" s="86"/>
    </row>
    <row r="975" spans="9:14" ht="15.75" customHeight="1">
      <c r="I975" s="86"/>
      <c r="J975" s="86"/>
      <c r="K975" s="86"/>
      <c r="M975" s="86"/>
      <c r="N975" s="86"/>
    </row>
    <row r="976" spans="9:14" ht="15.75" customHeight="1">
      <c r="I976" s="86"/>
      <c r="J976" s="86"/>
      <c r="K976" s="86"/>
      <c r="M976" s="86"/>
      <c r="N976" s="86"/>
    </row>
    <row r="977" spans="9:14" ht="15.75" customHeight="1">
      <c r="I977" s="86"/>
      <c r="J977" s="86"/>
      <c r="K977" s="86"/>
      <c r="M977" s="86"/>
      <c r="N977" s="86"/>
    </row>
    <row r="978" spans="9:14" ht="15.75" customHeight="1">
      <c r="I978" s="86"/>
      <c r="J978" s="86"/>
      <c r="K978" s="86"/>
      <c r="M978" s="86"/>
      <c r="N978" s="86"/>
    </row>
    <row r="979" spans="9:14" ht="15.75" customHeight="1">
      <c r="I979" s="86"/>
      <c r="J979" s="86"/>
      <c r="K979" s="86"/>
      <c r="M979" s="86"/>
      <c r="N979" s="86"/>
    </row>
    <row r="980" spans="9:14" ht="15.75" customHeight="1">
      <c r="I980" s="86"/>
      <c r="J980" s="86"/>
      <c r="K980" s="86"/>
      <c r="M980" s="86"/>
      <c r="N980" s="86"/>
    </row>
    <row r="981" spans="9:14" ht="15.75" customHeight="1">
      <c r="I981" s="86"/>
      <c r="J981" s="86"/>
      <c r="K981" s="86"/>
      <c r="M981" s="86"/>
      <c r="N981" s="86"/>
    </row>
    <row r="982" spans="9:14" ht="15.75" customHeight="1">
      <c r="I982" s="86"/>
      <c r="J982" s="86"/>
      <c r="K982" s="86"/>
      <c r="M982" s="86"/>
      <c r="N982" s="86"/>
    </row>
    <row r="983" spans="9:14" ht="15.75" customHeight="1">
      <c r="I983" s="86"/>
      <c r="J983" s="86"/>
      <c r="K983" s="86"/>
      <c r="M983" s="86"/>
      <c r="N983" s="86"/>
    </row>
    <row r="984" spans="9:14" ht="15.75" customHeight="1">
      <c r="I984" s="86"/>
      <c r="J984" s="86"/>
      <c r="K984" s="86"/>
      <c r="M984" s="86"/>
      <c r="N984" s="86"/>
    </row>
    <row r="985" spans="9:14" ht="15.75" customHeight="1">
      <c r="I985" s="86"/>
      <c r="J985" s="86"/>
      <c r="K985" s="86"/>
      <c r="M985" s="86"/>
      <c r="N985" s="86"/>
    </row>
    <row r="986" spans="9:14" ht="15.75" customHeight="1">
      <c r="I986" s="86"/>
      <c r="J986" s="86"/>
      <c r="K986" s="86"/>
      <c r="M986" s="86"/>
      <c r="N986" s="86"/>
    </row>
    <row r="987" spans="9:14" ht="15.75" customHeight="1">
      <c r="I987" s="86"/>
      <c r="J987" s="86"/>
      <c r="K987" s="86"/>
      <c r="M987" s="86"/>
      <c r="N987" s="86"/>
    </row>
    <row r="988" spans="9:14" ht="15.75" customHeight="1">
      <c r="I988" s="86"/>
      <c r="J988" s="86"/>
      <c r="K988" s="86"/>
      <c r="M988" s="86"/>
      <c r="N988" s="86"/>
    </row>
    <row r="989" spans="9:14" ht="15.75" customHeight="1">
      <c r="I989" s="86"/>
      <c r="J989" s="86"/>
      <c r="K989" s="86"/>
      <c r="M989" s="86"/>
      <c r="N989" s="86"/>
    </row>
    <row r="990" spans="9:14" ht="15.75" customHeight="1">
      <c r="I990" s="86"/>
      <c r="J990" s="86"/>
      <c r="K990" s="86"/>
      <c r="M990" s="86"/>
      <c r="N990" s="86"/>
    </row>
    <row r="991" spans="9:14" ht="15.75" customHeight="1">
      <c r="I991" s="86"/>
      <c r="J991" s="86"/>
      <c r="K991" s="86"/>
      <c r="M991" s="86"/>
      <c r="N991" s="86"/>
    </row>
    <row r="992" spans="9:14" ht="15.75" customHeight="1">
      <c r="I992" s="86"/>
      <c r="J992" s="86"/>
      <c r="K992" s="86"/>
      <c r="M992" s="86"/>
      <c r="N992" s="86"/>
    </row>
    <row r="993" spans="9:14" ht="15.75" customHeight="1">
      <c r="I993" s="86"/>
      <c r="J993" s="86"/>
      <c r="K993" s="86"/>
      <c r="M993" s="86"/>
      <c r="N993" s="86"/>
    </row>
    <row r="994" spans="9:14" ht="15.75" customHeight="1">
      <c r="I994" s="86"/>
      <c r="J994" s="86"/>
      <c r="K994" s="86"/>
      <c r="M994" s="86"/>
      <c r="N994" s="86"/>
    </row>
    <row r="995" spans="9:14" ht="15.75" customHeight="1">
      <c r="I995" s="86"/>
      <c r="J995" s="86"/>
      <c r="K995" s="86"/>
      <c r="M995" s="86"/>
      <c r="N995" s="86"/>
    </row>
    <row r="996" spans="9:14" ht="15.75" customHeight="1">
      <c r="I996" s="86"/>
      <c r="J996" s="86"/>
      <c r="K996" s="86"/>
      <c r="M996" s="86"/>
      <c r="N996" s="86"/>
    </row>
    <row r="997" spans="9:14" ht="15.75" customHeight="1">
      <c r="I997" s="86"/>
      <c r="J997" s="86"/>
      <c r="K997" s="86"/>
      <c r="M997" s="86"/>
      <c r="N997" s="86"/>
    </row>
    <row r="998" spans="9:14" ht="15.75" customHeight="1">
      <c r="I998" s="86"/>
      <c r="J998" s="86"/>
      <c r="K998" s="86"/>
      <c r="M998" s="86"/>
      <c r="N998" s="86"/>
    </row>
    <row r="999" spans="9:14" ht="15.75" customHeight="1">
      <c r="I999" s="86"/>
      <c r="J999" s="86"/>
      <c r="K999" s="86"/>
      <c r="M999" s="86"/>
      <c r="N999" s="86"/>
    </row>
    <row r="1000" spans="9:14" ht="15.75" customHeight="1">
      <c r="I1000" s="86"/>
      <c r="J1000" s="86"/>
      <c r="K1000" s="86"/>
      <c r="M1000" s="86"/>
      <c r="N1000" s="86"/>
    </row>
  </sheetData>
  <printOptions horizontalCentered="1"/>
  <pageMargins left="0.39370078740157483" right="0.39370078740157483" top="0.78740157480314965" bottom="0.59055118110236227" header="0" footer="0"/>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8D08D"/>
    <pageSetUpPr fitToPage="1"/>
  </sheetPr>
  <dimension ref="A1:AK1000"/>
  <sheetViews>
    <sheetView showGridLines="0" zoomScaleNormal="100" workbookViewId="0"/>
  </sheetViews>
  <sheetFormatPr baseColWidth="10" defaultColWidth="14.44140625" defaultRowHeight="15" customHeight="1"/>
  <cols>
    <col min="1" max="1" width="2.5546875" customWidth="1"/>
    <col min="2" max="11" width="12.33203125" customWidth="1"/>
    <col min="12" max="12" width="24.33203125" customWidth="1"/>
    <col min="13" max="15" width="13.44140625" customWidth="1"/>
    <col min="16" max="17" width="16.33203125" customWidth="1"/>
    <col min="18" max="18" width="10.5546875" customWidth="1"/>
    <col min="19" max="37" width="11.44140625" customWidth="1"/>
  </cols>
  <sheetData>
    <row r="1" spans="1:37" ht="12.75" customHeight="1">
      <c r="A1" s="1"/>
      <c r="B1" s="1" t="s">
        <v>0</v>
      </c>
      <c r="C1" s="1"/>
      <c r="D1" s="1"/>
      <c r="E1" s="1"/>
      <c r="F1" s="1"/>
      <c r="G1" s="1"/>
      <c r="H1" s="1"/>
      <c r="I1" s="1"/>
      <c r="J1" s="1"/>
      <c r="K1" s="1"/>
      <c r="L1" s="206"/>
      <c r="M1" s="1"/>
      <c r="N1" s="1"/>
      <c r="O1" s="1"/>
      <c r="P1" s="1"/>
      <c r="Q1" s="1"/>
      <c r="R1" s="1"/>
      <c r="S1" s="1"/>
      <c r="T1" s="1"/>
      <c r="U1" s="1"/>
      <c r="V1" s="1"/>
      <c r="W1" s="1"/>
      <c r="X1" s="1"/>
      <c r="Y1" s="1"/>
      <c r="Z1" s="1"/>
      <c r="AA1" s="1"/>
      <c r="AB1" s="1"/>
      <c r="AC1" s="1"/>
      <c r="AD1" s="1"/>
      <c r="AE1" s="1"/>
      <c r="AF1" s="1"/>
      <c r="AG1" s="1"/>
      <c r="AH1" s="1"/>
      <c r="AI1" s="1"/>
      <c r="AJ1" s="1"/>
      <c r="AK1" s="1"/>
    </row>
    <row r="2" spans="1:37" ht="12.75" customHeight="1">
      <c r="A2" s="1"/>
      <c r="B2" s="2" t="s">
        <v>7</v>
      </c>
      <c r="C2" s="2" t="s">
        <v>8</v>
      </c>
      <c r="D2" s="2" t="s">
        <v>9</v>
      </c>
      <c r="E2" s="2" t="s">
        <v>10</v>
      </c>
      <c r="F2" s="127" t="s">
        <v>7</v>
      </c>
      <c r="G2" s="2" t="s">
        <v>8</v>
      </c>
      <c r="H2" s="2" t="s">
        <v>9</v>
      </c>
      <c r="I2" s="2" t="s">
        <v>10</v>
      </c>
      <c r="J2" s="127" t="s">
        <v>7</v>
      </c>
      <c r="K2" s="2" t="s">
        <v>8</v>
      </c>
      <c r="L2" s="207"/>
      <c r="M2" s="6" t="s">
        <v>11</v>
      </c>
      <c r="N2" s="6" t="s">
        <v>11</v>
      </c>
      <c r="O2" s="6" t="s">
        <v>12</v>
      </c>
      <c r="P2" s="6" t="s">
        <v>12</v>
      </c>
      <c r="Q2" s="6" t="s">
        <v>12</v>
      </c>
      <c r="R2" s="1"/>
      <c r="S2" s="1"/>
      <c r="T2" s="1"/>
      <c r="U2" s="1"/>
      <c r="V2" s="1"/>
      <c r="W2" s="1"/>
      <c r="X2" s="1"/>
      <c r="Y2" s="1"/>
      <c r="Z2" s="1"/>
      <c r="AA2" s="1"/>
      <c r="AB2" s="1"/>
      <c r="AC2" s="1"/>
      <c r="AD2" s="1"/>
      <c r="AE2" s="1"/>
      <c r="AF2" s="1"/>
      <c r="AG2" s="1"/>
      <c r="AH2" s="1"/>
      <c r="AI2" s="1"/>
      <c r="AJ2" s="1"/>
      <c r="AK2" s="1"/>
    </row>
    <row r="3" spans="1:37" ht="12.75" customHeight="1">
      <c r="A3" s="93"/>
      <c r="B3" s="7">
        <v>2017</v>
      </c>
      <c r="C3" s="7">
        <v>2017</v>
      </c>
      <c r="D3" s="7">
        <v>2017</v>
      </c>
      <c r="E3" s="7">
        <v>2017</v>
      </c>
      <c r="F3" s="94">
        <v>2018</v>
      </c>
      <c r="G3" s="7">
        <v>2018</v>
      </c>
      <c r="H3" s="7">
        <v>2018</v>
      </c>
      <c r="I3" s="7">
        <v>2018</v>
      </c>
      <c r="J3" s="94">
        <v>2019</v>
      </c>
      <c r="K3" s="7">
        <v>2019</v>
      </c>
      <c r="L3" s="208" t="s">
        <v>121</v>
      </c>
      <c r="M3" s="7">
        <v>2019</v>
      </c>
      <c r="N3" s="7">
        <v>2018</v>
      </c>
      <c r="O3" s="7">
        <v>2018</v>
      </c>
      <c r="P3" s="7">
        <v>2017</v>
      </c>
      <c r="Q3" s="7">
        <v>2016</v>
      </c>
      <c r="R3" s="93"/>
      <c r="S3" s="93"/>
      <c r="T3" s="93"/>
      <c r="U3" s="93"/>
      <c r="V3" s="93"/>
      <c r="W3" s="93"/>
      <c r="X3" s="93"/>
      <c r="Y3" s="93"/>
      <c r="Z3" s="93"/>
      <c r="AA3" s="93"/>
      <c r="AB3" s="93"/>
      <c r="AC3" s="93"/>
      <c r="AD3" s="93"/>
      <c r="AE3" s="93"/>
      <c r="AF3" s="93"/>
      <c r="AG3" s="93"/>
      <c r="AH3" s="93"/>
      <c r="AI3" s="93"/>
      <c r="AJ3" s="93"/>
      <c r="AK3" s="93"/>
    </row>
    <row r="4" spans="1:37" ht="12.75" customHeight="1">
      <c r="A4" s="1"/>
      <c r="B4" s="20" t="s">
        <v>17</v>
      </c>
      <c r="C4" s="20" t="s">
        <v>17</v>
      </c>
      <c r="D4" s="20" t="s">
        <v>17</v>
      </c>
      <c r="E4" s="20" t="s">
        <v>17</v>
      </c>
      <c r="F4" s="20" t="s">
        <v>17</v>
      </c>
      <c r="G4" s="20" t="s">
        <v>17</v>
      </c>
      <c r="H4" s="20" t="s">
        <v>17</v>
      </c>
      <c r="I4" s="20" t="s">
        <v>17</v>
      </c>
      <c r="J4" s="20"/>
      <c r="K4" s="20"/>
      <c r="L4" s="209"/>
      <c r="M4" s="20"/>
      <c r="N4" s="20" t="s">
        <v>17</v>
      </c>
      <c r="O4" s="20" t="s">
        <v>17</v>
      </c>
      <c r="P4" s="20" t="s">
        <v>17</v>
      </c>
      <c r="Q4" s="20" t="s">
        <v>17</v>
      </c>
      <c r="R4" s="1"/>
      <c r="S4" s="1"/>
      <c r="T4" s="1"/>
      <c r="U4" s="1"/>
      <c r="V4" s="1"/>
      <c r="W4" s="1"/>
      <c r="X4" s="1"/>
      <c r="Y4" s="1"/>
      <c r="Z4" s="1"/>
      <c r="AA4" s="1"/>
      <c r="AB4" s="1"/>
      <c r="AC4" s="1"/>
      <c r="AD4" s="1"/>
      <c r="AE4" s="1"/>
      <c r="AF4" s="1"/>
      <c r="AG4" s="1"/>
      <c r="AH4" s="1"/>
      <c r="AI4" s="1"/>
      <c r="AJ4" s="1"/>
      <c r="AK4" s="1"/>
    </row>
    <row r="5" spans="1:37" ht="12.75" customHeight="1">
      <c r="A5" s="96"/>
      <c r="B5" s="96"/>
      <c r="C5" s="96"/>
      <c r="D5" s="96"/>
      <c r="E5" s="96"/>
      <c r="F5" s="96"/>
      <c r="G5" s="96"/>
      <c r="H5" s="96"/>
      <c r="I5" s="96"/>
      <c r="J5" s="96"/>
      <c r="K5" s="96"/>
      <c r="L5" s="210"/>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7" ht="12.75" customHeight="1">
      <c r="A6" s="96"/>
      <c r="B6" s="131"/>
      <c r="C6" s="132"/>
      <c r="D6" s="132"/>
      <c r="E6" s="132"/>
      <c r="F6" s="131"/>
      <c r="G6" s="132"/>
      <c r="H6" s="132"/>
      <c r="I6" s="132"/>
      <c r="J6" s="131"/>
      <c r="K6" s="132"/>
      <c r="L6" s="163" t="s">
        <v>122</v>
      </c>
      <c r="M6" s="132"/>
      <c r="N6" s="132"/>
      <c r="O6" s="132"/>
      <c r="P6" s="132"/>
      <c r="Q6" s="134"/>
      <c r="R6" s="1"/>
      <c r="S6" s="96"/>
      <c r="T6" s="96"/>
      <c r="U6" s="96"/>
      <c r="V6" s="96"/>
      <c r="W6" s="96"/>
      <c r="X6" s="96"/>
      <c r="Y6" s="96"/>
      <c r="Z6" s="96"/>
      <c r="AA6" s="96"/>
      <c r="AB6" s="96"/>
      <c r="AC6" s="96"/>
      <c r="AD6" s="96"/>
      <c r="AE6" s="96"/>
      <c r="AF6" s="96"/>
      <c r="AG6" s="96"/>
      <c r="AH6" s="96"/>
      <c r="AI6" s="96"/>
      <c r="AJ6" s="96"/>
      <c r="AK6" s="96"/>
    </row>
    <row r="7" spans="1:37" ht="12.75" customHeight="1">
      <c r="A7" s="96"/>
      <c r="B7" s="136">
        <v>470.5</v>
      </c>
      <c r="C7" s="137">
        <v>495.31</v>
      </c>
      <c r="D7" s="137">
        <v>459.63</v>
      </c>
      <c r="E7" s="137">
        <v>508.59</v>
      </c>
      <c r="F7" s="136">
        <v>479.11</v>
      </c>
      <c r="G7" s="137">
        <v>481.47</v>
      </c>
      <c r="H7" s="137">
        <v>463.49</v>
      </c>
      <c r="I7" s="137">
        <v>542.27</v>
      </c>
      <c r="J7" s="136">
        <v>503.10014626259601</v>
      </c>
      <c r="K7" s="138">
        <v>509.98839903020394</v>
      </c>
      <c r="L7" s="164" t="s">
        <v>42</v>
      </c>
      <c r="M7" s="137">
        <f>K7+J7</f>
        <v>1013.0885452927999</v>
      </c>
      <c r="N7" s="137">
        <f>F7+G7</f>
        <v>960.58</v>
      </c>
      <c r="O7" s="137">
        <v>1966.34</v>
      </c>
      <c r="P7" s="137">
        <v>1934.02</v>
      </c>
      <c r="Q7" s="140">
        <v>1853.65</v>
      </c>
      <c r="R7" s="96"/>
      <c r="S7" s="96"/>
      <c r="T7" s="96"/>
      <c r="U7" s="96"/>
      <c r="V7" s="96"/>
      <c r="W7" s="96"/>
      <c r="X7" s="96"/>
      <c r="Y7" s="96"/>
      <c r="Z7" s="96"/>
      <c r="AA7" s="96"/>
      <c r="AB7" s="96"/>
      <c r="AC7" s="96"/>
      <c r="AD7" s="96"/>
      <c r="AE7" s="96"/>
      <c r="AF7" s="96"/>
      <c r="AG7" s="96"/>
      <c r="AH7" s="96"/>
      <c r="AI7" s="96"/>
      <c r="AJ7" s="96"/>
      <c r="AK7" s="96"/>
    </row>
    <row r="8" spans="1:37" ht="12.75" customHeight="1">
      <c r="A8" s="96"/>
      <c r="B8" s="141"/>
      <c r="C8" s="142"/>
      <c r="D8" s="142"/>
      <c r="E8" s="142"/>
      <c r="F8" s="143">
        <v>1.8315055053814033E-2</v>
      </c>
      <c r="G8" s="144">
        <v>-2.7939588457220332E-2</v>
      </c>
      <c r="H8" s="144">
        <v>8.3951710653571432E-3</v>
      </c>
      <c r="I8" s="144">
        <v>6.6238649140996086E-2</v>
      </c>
      <c r="J8" s="143">
        <v>5.0066917053752658E-2</v>
      </c>
      <c r="K8" s="145">
        <v>5.9239179335568881E-2</v>
      </c>
      <c r="L8" s="165" t="s">
        <v>100</v>
      </c>
      <c r="M8" s="144">
        <f>M7/N7-1</f>
        <v>5.4663375557267413E-2</v>
      </c>
      <c r="N8" s="144">
        <f>N7/(B7+C7)-1</f>
        <v>-5.4151437653368051E-3</v>
      </c>
      <c r="O8" s="144">
        <v>1.6714052437208027E-2</v>
      </c>
      <c r="P8" s="144">
        <v>4.3358938009434134E-2</v>
      </c>
      <c r="Q8" s="147"/>
      <c r="R8" s="1"/>
      <c r="S8" s="96"/>
      <c r="T8" s="96"/>
      <c r="U8" s="96"/>
      <c r="V8" s="96"/>
      <c r="W8" s="96"/>
      <c r="X8" s="96"/>
      <c r="Y8" s="96"/>
      <c r="Z8" s="96"/>
      <c r="AA8" s="96"/>
      <c r="AB8" s="96"/>
      <c r="AC8" s="96"/>
      <c r="AD8" s="96"/>
      <c r="AE8" s="96"/>
      <c r="AF8" s="96"/>
      <c r="AG8" s="96"/>
      <c r="AH8" s="96"/>
      <c r="AI8" s="96"/>
      <c r="AJ8" s="96"/>
      <c r="AK8" s="96"/>
    </row>
    <row r="9" spans="1:37" ht="12.75" customHeight="1">
      <c r="A9" s="96"/>
      <c r="B9" s="136">
        <v>-444.69</v>
      </c>
      <c r="C9" s="137">
        <v>-473.78</v>
      </c>
      <c r="D9" s="137">
        <v>-419.53</v>
      </c>
      <c r="E9" s="137">
        <v>-480.82</v>
      </c>
      <c r="F9" s="136">
        <v>-467.21</v>
      </c>
      <c r="G9" s="137">
        <v>-451.62</v>
      </c>
      <c r="H9" s="137">
        <v>-440.25</v>
      </c>
      <c r="I9" s="137">
        <v>-507.97</v>
      </c>
      <c r="J9" s="136">
        <v>-490.9613401935988</v>
      </c>
      <c r="K9" s="138">
        <v>-482.73632350489322</v>
      </c>
      <c r="L9" s="165" t="s">
        <v>101</v>
      </c>
      <c r="M9" s="137">
        <f t="shared" ref="M9:M10" si="0">K9+J9</f>
        <v>-973.69766369849208</v>
      </c>
      <c r="N9" s="137">
        <f t="shared" ref="N9:N10" si="1">F9+G9</f>
        <v>-918.82999999999993</v>
      </c>
      <c r="O9" s="137">
        <v>-1867.05</v>
      </c>
      <c r="P9" s="137">
        <v>-1818.82</v>
      </c>
      <c r="Q9" s="140">
        <v>-1668.25</v>
      </c>
      <c r="R9" s="96"/>
      <c r="S9" s="96"/>
      <c r="T9" s="96"/>
      <c r="U9" s="96"/>
      <c r="V9" s="96"/>
      <c r="W9" s="96"/>
      <c r="X9" s="96"/>
      <c r="Y9" s="96"/>
      <c r="Z9" s="96"/>
      <c r="AA9" s="96"/>
      <c r="AB9" s="96"/>
      <c r="AC9" s="96"/>
      <c r="AD9" s="96"/>
      <c r="AE9" s="96"/>
      <c r="AF9" s="96"/>
      <c r="AG9" s="96"/>
      <c r="AH9" s="96"/>
      <c r="AI9" s="96"/>
      <c r="AJ9" s="96"/>
      <c r="AK9" s="96"/>
    </row>
    <row r="10" spans="1:37" ht="12.75" customHeight="1">
      <c r="A10" s="96"/>
      <c r="B10" s="136">
        <v>25.8</v>
      </c>
      <c r="C10" s="137">
        <v>21.52</v>
      </c>
      <c r="D10" s="137">
        <v>40.1</v>
      </c>
      <c r="E10" s="137">
        <v>27.77</v>
      </c>
      <c r="F10" s="136">
        <v>11.9</v>
      </c>
      <c r="G10" s="137">
        <v>29.84</v>
      </c>
      <c r="H10" s="137">
        <v>23.24</v>
      </c>
      <c r="I10" s="137">
        <v>34.299999999999997</v>
      </c>
      <c r="J10" s="136">
        <v>12.138806068997201</v>
      </c>
      <c r="K10" s="138">
        <v>27.252075525310701</v>
      </c>
      <c r="L10" s="165" t="s">
        <v>98</v>
      </c>
      <c r="M10" s="137">
        <f t="shared" si="0"/>
        <v>39.390881594307899</v>
      </c>
      <c r="N10" s="137">
        <f t="shared" si="1"/>
        <v>41.74</v>
      </c>
      <c r="O10" s="137">
        <v>99.29</v>
      </c>
      <c r="P10" s="137">
        <v>115.2</v>
      </c>
      <c r="Q10" s="140">
        <v>185.39</v>
      </c>
      <c r="R10" s="1"/>
      <c r="S10" s="96"/>
      <c r="T10" s="96"/>
      <c r="U10" s="96"/>
      <c r="V10" s="96"/>
      <c r="W10" s="96"/>
      <c r="X10" s="96"/>
      <c r="Y10" s="96"/>
      <c r="Z10" s="96"/>
      <c r="AA10" s="96"/>
      <c r="AB10" s="96"/>
      <c r="AC10" s="96"/>
      <c r="AD10" s="96"/>
      <c r="AE10" s="96"/>
      <c r="AF10" s="96"/>
      <c r="AG10" s="96"/>
      <c r="AH10" s="96"/>
      <c r="AI10" s="96"/>
      <c r="AJ10" s="96"/>
      <c r="AK10" s="96"/>
    </row>
    <row r="11" spans="1:37" ht="12.75" customHeight="1">
      <c r="A11" s="96"/>
      <c r="B11" s="149">
        <v>5.4846342252847999E-2</v>
      </c>
      <c r="C11" s="150">
        <v>4.3454928677860861E-2</v>
      </c>
      <c r="D11" s="150">
        <v>8.7243580074055846E-2</v>
      </c>
      <c r="E11" s="150">
        <v>5.4598181556941509E-2</v>
      </c>
      <c r="F11" s="149">
        <v>2.4846409403449017E-2</v>
      </c>
      <c r="G11" s="150">
        <v>6.1982855099224382E-2</v>
      </c>
      <c r="H11" s="150">
        <v>5.0151628911775388E-2</v>
      </c>
      <c r="I11" s="150">
        <v>6.3253748149504074E-2</v>
      </c>
      <c r="J11" s="149">
        <v>2.4128011409206153E-2</v>
      </c>
      <c r="K11" s="151">
        <v>5.3436657730123592E-2</v>
      </c>
      <c r="L11" s="169" t="s">
        <v>102</v>
      </c>
      <c r="M11" s="150">
        <f t="shared" ref="M11:N11" si="2">M10/M7</f>
        <v>3.8881973127949304E-2</v>
      </c>
      <c r="N11" s="150">
        <f t="shared" si="2"/>
        <v>4.3452913864540171E-2</v>
      </c>
      <c r="O11" s="150">
        <v>5.0496045392349843E-2</v>
      </c>
      <c r="P11" s="150">
        <v>5.9563123066797015E-2</v>
      </c>
      <c r="Q11" s="153">
        <v>0.10001535707859954</v>
      </c>
      <c r="R11" s="96"/>
      <c r="S11" s="96"/>
      <c r="T11" s="96"/>
      <c r="U11" s="96"/>
      <c r="V11" s="96"/>
      <c r="W11" s="96"/>
      <c r="X11" s="96"/>
      <c r="Y11" s="96"/>
      <c r="Z11" s="96"/>
      <c r="AA11" s="96"/>
      <c r="AB11" s="96"/>
      <c r="AC11" s="96"/>
      <c r="AD11" s="96"/>
      <c r="AE11" s="96"/>
      <c r="AF11" s="96"/>
      <c r="AG11" s="96"/>
      <c r="AH11" s="96"/>
      <c r="AI11" s="96"/>
      <c r="AJ11" s="96"/>
      <c r="AK11" s="96"/>
    </row>
    <row r="12" spans="1:37" ht="12.75" customHeight="1">
      <c r="A12" s="96"/>
      <c r="B12" s="101"/>
      <c r="C12" s="101"/>
      <c r="D12" s="101"/>
      <c r="E12" s="101"/>
      <c r="F12" s="101"/>
      <c r="G12" s="101"/>
      <c r="H12" s="101"/>
      <c r="I12" s="101"/>
      <c r="J12" s="101"/>
      <c r="K12" s="101"/>
      <c r="L12" s="171"/>
      <c r="M12" s="101">
        <f t="shared" ref="M12:M14" si="3">K12+J12</f>
        <v>0</v>
      </c>
      <c r="N12" s="101">
        <f t="shared" ref="N12:N14" si="4">F12+G12</f>
        <v>0</v>
      </c>
      <c r="O12" s="101"/>
      <c r="P12" s="101"/>
      <c r="Q12" s="101"/>
      <c r="R12" s="1"/>
      <c r="S12" s="96"/>
      <c r="T12" s="96"/>
      <c r="U12" s="96"/>
      <c r="V12" s="96"/>
      <c r="W12" s="96"/>
      <c r="X12" s="96"/>
      <c r="Y12" s="96"/>
      <c r="Z12" s="96"/>
      <c r="AA12" s="96"/>
      <c r="AB12" s="96"/>
      <c r="AC12" s="96"/>
      <c r="AD12" s="96"/>
      <c r="AE12" s="96"/>
      <c r="AF12" s="96"/>
      <c r="AG12" s="96"/>
      <c r="AH12" s="96"/>
      <c r="AI12" s="96"/>
      <c r="AJ12" s="96"/>
      <c r="AK12" s="96"/>
    </row>
    <row r="13" spans="1:37" ht="12.75" customHeight="1">
      <c r="A13" s="96"/>
      <c r="B13" s="155"/>
      <c r="C13" s="156"/>
      <c r="D13" s="156"/>
      <c r="E13" s="156"/>
      <c r="F13" s="155"/>
      <c r="G13" s="156"/>
      <c r="H13" s="156"/>
      <c r="I13" s="156"/>
      <c r="J13" s="155"/>
      <c r="K13" s="156"/>
      <c r="L13" s="172" t="s">
        <v>123</v>
      </c>
      <c r="M13" s="156">
        <f t="shared" si="3"/>
        <v>0</v>
      </c>
      <c r="N13" s="156">
        <f t="shared" si="4"/>
        <v>0</v>
      </c>
      <c r="O13" s="156"/>
      <c r="P13" s="156"/>
      <c r="Q13" s="158"/>
      <c r="R13" s="96"/>
      <c r="S13" s="96"/>
      <c r="T13" s="96"/>
      <c r="U13" s="96"/>
      <c r="V13" s="96"/>
      <c r="W13" s="96"/>
      <c r="X13" s="96"/>
      <c r="Y13" s="96"/>
      <c r="Z13" s="96"/>
      <c r="AA13" s="96"/>
      <c r="AB13" s="96"/>
      <c r="AC13" s="96"/>
      <c r="AD13" s="96"/>
      <c r="AE13" s="96"/>
      <c r="AF13" s="96"/>
      <c r="AG13" s="96"/>
      <c r="AH13" s="96"/>
      <c r="AI13" s="96"/>
      <c r="AJ13" s="96"/>
      <c r="AK13" s="96"/>
    </row>
    <row r="14" spans="1:37" ht="12.75" customHeight="1">
      <c r="A14" s="96"/>
      <c r="B14" s="136">
        <v>221.35</v>
      </c>
      <c r="C14" s="137">
        <v>225.13</v>
      </c>
      <c r="D14" s="137">
        <v>235.21</v>
      </c>
      <c r="E14" s="137">
        <v>254.89</v>
      </c>
      <c r="F14" s="136">
        <v>262.61</v>
      </c>
      <c r="G14" s="137">
        <v>257.11</v>
      </c>
      <c r="H14" s="137">
        <v>259.25</v>
      </c>
      <c r="I14" s="137">
        <v>285.13</v>
      </c>
      <c r="J14" s="136">
        <v>292.10495000000003</v>
      </c>
      <c r="K14" s="138">
        <v>293.76065999999997</v>
      </c>
      <c r="L14" s="164" t="s">
        <v>42</v>
      </c>
      <c r="M14" s="137">
        <f t="shared" si="3"/>
        <v>585.86561000000006</v>
      </c>
      <c r="N14" s="137">
        <f t="shared" si="4"/>
        <v>519.72</v>
      </c>
      <c r="O14" s="137">
        <v>1064.0999999999999</v>
      </c>
      <c r="P14" s="137">
        <v>936.59</v>
      </c>
      <c r="Q14" s="140">
        <v>809.97</v>
      </c>
      <c r="R14" s="1"/>
      <c r="S14" s="96"/>
      <c r="T14" s="96"/>
      <c r="U14" s="96"/>
      <c r="V14" s="96"/>
      <c r="W14" s="96"/>
      <c r="X14" s="96"/>
      <c r="Y14" s="96"/>
      <c r="Z14" s="96"/>
      <c r="AA14" s="96"/>
      <c r="AB14" s="96"/>
      <c r="AC14" s="96"/>
      <c r="AD14" s="96"/>
      <c r="AE14" s="96"/>
      <c r="AF14" s="96"/>
      <c r="AG14" s="96"/>
      <c r="AH14" s="96"/>
      <c r="AI14" s="96"/>
      <c r="AJ14" s="96"/>
      <c r="AK14" s="96"/>
    </row>
    <row r="15" spans="1:37" ht="12.75" customHeight="1">
      <c r="A15" s="96"/>
      <c r="B15" s="141"/>
      <c r="C15" s="142"/>
      <c r="D15" s="142"/>
      <c r="E15" s="142"/>
      <c r="F15" s="143">
        <v>0.18636784987866295</v>
      </c>
      <c r="G15" s="144">
        <v>0.14204779662077005</v>
      </c>
      <c r="H15" s="144">
        <v>0.1021966783575412</v>
      </c>
      <c r="I15" s="144">
        <v>0.11861014481797039</v>
      </c>
      <c r="J15" s="143">
        <v>0.11232214618711689</v>
      </c>
      <c r="K15" s="145">
        <v>0.14254918111658532</v>
      </c>
      <c r="L15" s="165" t="s">
        <v>100</v>
      </c>
      <c r="M15" s="144">
        <f>M14/N14-1</f>
        <v>0.12727162702993922</v>
      </c>
      <c r="N15" s="144">
        <f>N14/(B14+C14)-1</f>
        <v>0.16403870274144428</v>
      </c>
      <c r="O15" s="144">
        <v>0.13613579721855129</v>
      </c>
      <c r="P15" s="144">
        <v>0.15632778829420579</v>
      </c>
      <c r="Q15" s="147"/>
      <c r="R15" s="96"/>
      <c r="S15" s="96"/>
      <c r="T15" s="96"/>
      <c r="U15" s="96"/>
      <c r="V15" s="96"/>
      <c r="W15" s="96"/>
      <c r="X15" s="96"/>
      <c r="Y15" s="96"/>
      <c r="Z15" s="96"/>
      <c r="AA15" s="96"/>
      <c r="AB15" s="96"/>
      <c r="AC15" s="96"/>
      <c r="AD15" s="96"/>
      <c r="AE15" s="96"/>
      <c r="AF15" s="96"/>
      <c r="AG15" s="96"/>
      <c r="AH15" s="96"/>
      <c r="AI15" s="96"/>
      <c r="AJ15" s="96"/>
      <c r="AK15" s="96"/>
    </row>
    <row r="16" spans="1:37" ht="12.75" customHeight="1">
      <c r="A16" s="96"/>
      <c r="B16" s="136">
        <v>-212.64</v>
      </c>
      <c r="C16" s="137">
        <v>-220.98</v>
      </c>
      <c r="D16" s="137">
        <v>-222.33</v>
      </c>
      <c r="E16" s="137">
        <v>-239.92</v>
      </c>
      <c r="F16" s="136">
        <v>-261.17</v>
      </c>
      <c r="G16" s="137">
        <v>-262.42</v>
      </c>
      <c r="H16" s="137">
        <v>-258.62</v>
      </c>
      <c r="I16" s="137">
        <v>-276.04000000000002</v>
      </c>
      <c r="J16" s="136">
        <v>-287.75852999999995</v>
      </c>
      <c r="K16" s="138">
        <v>-285.43895999999989</v>
      </c>
      <c r="L16" s="165" t="s">
        <v>101</v>
      </c>
      <c r="M16" s="137">
        <f t="shared" ref="M16:M17" si="5">K16+J16</f>
        <v>-573.19748999999979</v>
      </c>
      <c r="N16" s="137">
        <f t="shared" ref="N16:N17" si="6">F16+G16</f>
        <v>-523.59</v>
      </c>
      <c r="O16" s="137">
        <v>-1058.26</v>
      </c>
      <c r="P16" s="137">
        <v>-895.87</v>
      </c>
      <c r="Q16" s="140">
        <v>-786.33</v>
      </c>
      <c r="R16" s="1"/>
      <c r="S16" s="96"/>
      <c r="T16" s="96"/>
      <c r="U16" s="96"/>
      <c r="V16" s="96"/>
      <c r="W16" s="96"/>
      <c r="X16" s="96"/>
      <c r="Y16" s="96"/>
      <c r="Z16" s="96"/>
      <c r="AA16" s="96"/>
      <c r="AB16" s="96"/>
      <c r="AC16" s="96"/>
      <c r="AD16" s="96"/>
      <c r="AE16" s="96"/>
      <c r="AF16" s="96"/>
      <c r="AG16" s="96"/>
      <c r="AH16" s="96"/>
      <c r="AI16" s="96"/>
      <c r="AJ16" s="96"/>
      <c r="AK16" s="96"/>
    </row>
    <row r="17" spans="1:37" ht="12.75" customHeight="1">
      <c r="A17" s="96"/>
      <c r="B17" s="136">
        <v>8.7100000000000009</v>
      </c>
      <c r="C17" s="137">
        <v>4.1500000000000004</v>
      </c>
      <c r="D17" s="137">
        <v>12.88</v>
      </c>
      <c r="E17" s="137">
        <v>14.98</v>
      </c>
      <c r="F17" s="136">
        <v>1.44</v>
      </c>
      <c r="G17" s="137">
        <v>-5.31</v>
      </c>
      <c r="H17" s="137">
        <v>0.63</v>
      </c>
      <c r="I17" s="137">
        <v>9.09</v>
      </c>
      <c r="J17" s="136">
        <v>4.3464200000000197</v>
      </c>
      <c r="K17" s="138">
        <v>8.3217000000000816</v>
      </c>
      <c r="L17" s="165" t="s">
        <v>98</v>
      </c>
      <c r="M17" s="137">
        <f t="shared" si="5"/>
        <v>12.668120000000101</v>
      </c>
      <c r="N17" s="137">
        <f t="shared" si="6"/>
        <v>-3.8699999999999997</v>
      </c>
      <c r="O17" s="137">
        <v>5.83</v>
      </c>
      <c r="P17" s="137">
        <v>40.72</v>
      </c>
      <c r="Q17" s="140">
        <v>23.64</v>
      </c>
      <c r="R17" s="96"/>
      <c r="S17" s="96"/>
      <c r="T17" s="96"/>
      <c r="U17" s="96"/>
      <c r="V17" s="96"/>
      <c r="W17" s="96"/>
      <c r="X17" s="96"/>
      <c r="Y17" s="96"/>
      <c r="Z17" s="96"/>
      <c r="AA17" s="96"/>
      <c r="AB17" s="96"/>
      <c r="AC17" s="96"/>
      <c r="AD17" s="96"/>
      <c r="AE17" s="96"/>
      <c r="AF17" s="96"/>
      <c r="AG17" s="96"/>
      <c r="AH17" s="96"/>
      <c r="AI17" s="96"/>
      <c r="AJ17" s="96"/>
      <c r="AK17" s="96"/>
    </row>
    <row r="18" spans="1:37" ht="12.75" customHeight="1">
      <c r="A18" s="96"/>
      <c r="B18" s="149">
        <f>B17/B14</f>
        <v>3.9349446577817943E-2</v>
      </c>
      <c r="C18" s="150">
        <v>1.8449605420072599E-2</v>
      </c>
      <c r="D18" s="150">
        <v>5.4746580690308896E-2</v>
      </c>
      <c r="E18" s="150">
        <v>5.8752824257035451E-2</v>
      </c>
      <c r="F18" s="149">
        <v>5.4704683093900752E-3</v>
      </c>
      <c r="G18" s="150">
        <v>-2.0665951900872372E-2</v>
      </c>
      <c r="H18" s="150">
        <v>2.4123063070092656E-3</v>
      </c>
      <c r="I18" s="150">
        <v>3.1866195738229713E-2</v>
      </c>
      <c r="J18" s="149">
        <v>1.4879651988095443E-2</v>
      </c>
      <c r="K18" s="151">
        <v>2.8328163478391157E-2</v>
      </c>
      <c r="L18" s="169" t="s">
        <v>102</v>
      </c>
      <c r="M18" s="150">
        <f t="shared" ref="M18:N18" si="7">M17/M14</f>
        <v>2.1622911097307965E-2</v>
      </c>
      <c r="N18" s="150">
        <f t="shared" si="7"/>
        <v>-7.4463172477487868E-3</v>
      </c>
      <c r="O18" s="150">
        <v>5.4830513044384103E-3</v>
      </c>
      <c r="P18" s="150">
        <v>4.3476923922213855E-2</v>
      </c>
      <c r="Q18" s="153">
        <v>2.9187853231852152E-2</v>
      </c>
      <c r="R18" s="1"/>
      <c r="S18" s="96"/>
      <c r="T18" s="96"/>
      <c r="U18" s="96"/>
      <c r="V18" s="96"/>
      <c r="W18" s="96"/>
      <c r="X18" s="96"/>
      <c r="Y18" s="96"/>
      <c r="Z18" s="96"/>
      <c r="AA18" s="96"/>
      <c r="AB18" s="96"/>
      <c r="AC18" s="96"/>
      <c r="AD18" s="96"/>
      <c r="AE18" s="96"/>
      <c r="AF18" s="96"/>
      <c r="AG18" s="96"/>
      <c r="AH18" s="96"/>
      <c r="AI18" s="96"/>
      <c r="AJ18" s="96"/>
      <c r="AK18" s="96"/>
    </row>
    <row r="19" spans="1:37" ht="12.75" customHeight="1">
      <c r="A19" s="96"/>
      <c r="B19" s="101"/>
      <c r="C19" s="101"/>
      <c r="D19" s="101"/>
      <c r="E19" s="101"/>
      <c r="F19" s="101"/>
      <c r="G19" s="101"/>
      <c r="H19" s="101"/>
      <c r="I19" s="101"/>
      <c r="J19" s="101"/>
      <c r="K19" s="101"/>
      <c r="L19" s="171"/>
      <c r="M19" s="101">
        <f t="shared" ref="M19:M21" si="8">K19+J19</f>
        <v>0</v>
      </c>
      <c r="N19" s="101">
        <f t="shared" ref="N19:N21" si="9">F19+G19</f>
        <v>0</v>
      </c>
      <c r="O19" s="101"/>
      <c r="P19" s="101"/>
      <c r="Q19" s="101"/>
      <c r="R19" s="96"/>
      <c r="S19" s="96"/>
      <c r="T19" s="96"/>
      <c r="U19" s="96"/>
      <c r="V19" s="96"/>
      <c r="W19" s="96"/>
      <c r="X19" s="96"/>
      <c r="Y19" s="96"/>
      <c r="Z19" s="96"/>
      <c r="AA19" s="96"/>
      <c r="AB19" s="96"/>
      <c r="AC19" s="96"/>
      <c r="AD19" s="96"/>
      <c r="AE19" s="96"/>
      <c r="AF19" s="96"/>
      <c r="AG19" s="96"/>
      <c r="AH19" s="96"/>
      <c r="AI19" s="96"/>
      <c r="AJ19" s="96"/>
      <c r="AK19" s="96"/>
    </row>
    <row r="20" spans="1:37" ht="12.75" customHeight="1">
      <c r="A20" s="96"/>
      <c r="B20" s="155"/>
      <c r="C20" s="156"/>
      <c r="D20" s="156"/>
      <c r="E20" s="156"/>
      <c r="F20" s="155"/>
      <c r="G20" s="156"/>
      <c r="H20" s="156"/>
      <c r="I20" s="156"/>
      <c r="J20" s="155"/>
      <c r="K20" s="156"/>
      <c r="L20" s="172" t="s">
        <v>124</v>
      </c>
      <c r="M20" s="156">
        <f t="shared" si="8"/>
        <v>0</v>
      </c>
      <c r="N20" s="156">
        <f t="shared" si="9"/>
        <v>0</v>
      </c>
      <c r="O20" s="156"/>
      <c r="P20" s="156"/>
      <c r="Q20" s="158"/>
      <c r="R20" s="1"/>
      <c r="S20" s="96"/>
      <c r="T20" s="96"/>
      <c r="U20" s="96"/>
      <c r="V20" s="96"/>
      <c r="W20" s="96"/>
      <c r="X20" s="96"/>
      <c r="Y20" s="96"/>
      <c r="Z20" s="96"/>
      <c r="AA20" s="96"/>
      <c r="AB20" s="96"/>
      <c r="AC20" s="96"/>
      <c r="AD20" s="96"/>
      <c r="AE20" s="96"/>
      <c r="AF20" s="96"/>
      <c r="AG20" s="96"/>
      <c r="AH20" s="96"/>
      <c r="AI20" s="96"/>
      <c r="AJ20" s="96"/>
      <c r="AK20" s="96"/>
    </row>
    <row r="21" spans="1:37" ht="12.75" customHeight="1">
      <c r="A21" s="96"/>
      <c r="B21" s="136">
        <v>56.08</v>
      </c>
      <c r="C21" s="137">
        <v>55.16</v>
      </c>
      <c r="D21" s="137">
        <v>58.53</v>
      </c>
      <c r="E21" s="137">
        <v>92.78</v>
      </c>
      <c r="F21" s="136">
        <v>65.72</v>
      </c>
      <c r="G21" s="137">
        <v>66.23</v>
      </c>
      <c r="H21" s="137">
        <v>66.849999999999994</v>
      </c>
      <c r="I21" s="137">
        <v>108.83</v>
      </c>
      <c r="J21" s="136">
        <v>72.18948988535</v>
      </c>
      <c r="K21" s="138">
        <v>72.461785893200016</v>
      </c>
      <c r="L21" s="164" t="s">
        <v>42</v>
      </c>
      <c r="M21" s="137">
        <f t="shared" si="8"/>
        <v>144.65127577855003</v>
      </c>
      <c r="N21" s="137">
        <f t="shared" si="9"/>
        <v>131.94999999999999</v>
      </c>
      <c r="O21" s="137">
        <v>307.63</v>
      </c>
      <c r="P21" s="137">
        <v>262.55</v>
      </c>
      <c r="Q21" s="140">
        <v>216.47</v>
      </c>
      <c r="R21" s="96"/>
      <c r="S21" s="96"/>
      <c r="T21" s="96"/>
      <c r="U21" s="96"/>
      <c r="V21" s="96"/>
      <c r="W21" s="96"/>
      <c r="X21" s="96"/>
      <c r="Y21" s="96"/>
      <c r="Z21" s="96"/>
      <c r="AA21" s="96"/>
      <c r="AB21" s="96"/>
      <c r="AC21" s="96"/>
      <c r="AD21" s="96"/>
      <c r="AE21" s="96"/>
      <c r="AF21" s="96"/>
      <c r="AG21" s="96"/>
      <c r="AH21" s="96"/>
      <c r="AI21" s="96"/>
      <c r="AJ21" s="96"/>
      <c r="AK21" s="96"/>
    </row>
    <row r="22" spans="1:37" ht="12.75" customHeight="1">
      <c r="A22" s="96"/>
      <c r="B22" s="141"/>
      <c r="C22" s="142"/>
      <c r="D22" s="142"/>
      <c r="E22" s="142"/>
      <c r="F22" s="143">
        <v>0.17181060056013497</v>
      </c>
      <c r="G22" s="144">
        <v>0.20069233592292179</v>
      </c>
      <c r="H22" s="144">
        <v>0.1421395668128318</v>
      </c>
      <c r="I22" s="144">
        <v>0.1730781166466473</v>
      </c>
      <c r="J22" s="143">
        <v>9.8466657745235553E-2</v>
      </c>
      <c r="K22" s="145">
        <v>9.4169909416937037E-2</v>
      </c>
      <c r="L22" s="165" t="s">
        <v>100</v>
      </c>
      <c r="M22" s="144">
        <f>M21/N21-1</f>
        <v>9.6258247658583151E-2</v>
      </c>
      <c r="N22" s="144">
        <f>N21/(B21+C21)-1</f>
        <v>0.1861740381157857</v>
      </c>
      <c r="O22" s="144">
        <v>0.17171107649595618</v>
      </c>
      <c r="P22" s="144">
        <v>0.21284029667662363</v>
      </c>
      <c r="Q22" s="147"/>
      <c r="R22" s="1"/>
      <c r="S22" s="96"/>
      <c r="T22" s="96"/>
      <c r="U22" s="96"/>
      <c r="V22" s="96"/>
      <c r="W22" s="96"/>
      <c r="X22" s="96"/>
      <c r="Y22" s="96"/>
      <c r="Z22" s="96"/>
      <c r="AA22" s="96"/>
      <c r="AB22" s="96"/>
      <c r="AC22" s="96"/>
      <c r="AD22" s="96"/>
      <c r="AE22" s="96"/>
      <c r="AF22" s="96"/>
      <c r="AG22" s="96"/>
      <c r="AH22" s="96"/>
      <c r="AI22" s="96"/>
      <c r="AJ22" s="96"/>
      <c r="AK22" s="96"/>
    </row>
    <row r="23" spans="1:37" ht="12.75" customHeight="1">
      <c r="A23" s="96"/>
      <c r="B23" s="136">
        <v>-47.33</v>
      </c>
      <c r="C23" s="137">
        <v>-51.31</v>
      </c>
      <c r="D23" s="137">
        <v>-49.44</v>
      </c>
      <c r="E23" s="137">
        <v>-80.47</v>
      </c>
      <c r="F23" s="136">
        <v>-52.01</v>
      </c>
      <c r="G23" s="137">
        <v>-41.8</v>
      </c>
      <c r="H23" s="137">
        <v>-43.73</v>
      </c>
      <c r="I23" s="137">
        <v>-73.459999999999994</v>
      </c>
      <c r="J23" s="136">
        <v>-53.05926595554881</v>
      </c>
      <c r="K23" s="138">
        <v>-53.508179827786506</v>
      </c>
      <c r="L23" s="165" t="s">
        <v>101</v>
      </c>
      <c r="M23" s="137">
        <f t="shared" ref="M23:M24" si="10">K23+J23</f>
        <v>-106.56744578333532</v>
      </c>
      <c r="N23" s="137">
        <f t="shared" ref="N23:N24" si="11">F23+G23</f>
        <v>-93.81</v>
      </c>
      <c r="O23" s="137">
        <v>-211</v>
      </c>
      <c r="P23" s="137">
        <v>-228.55</v>
      </c>
      <c r="Q23" s="140">
        <v>-167.63</v>
      </c>
      <c r="R23" s="96"/>
      <c r="S23" s="96"/>
      <c r="T23" s="96"/>
      <c r="U23" s="96"/>
      <c r="V23" s="96"/>
      <c r="W23" s="96"/>
      <c r="X23" s="96"/>
      <c r="Y23" s="96"/>
      <c r="Z23" s="96"/>
      <c r="AA23" s="96"/>
      <c r="AB23" s="96"/>
      <c r="AC23" s="96"/>
      <c r="AD23" s="96"/>
      <c r="AE23" s="96"/>
      <c r="AF23" s="96"/>
      <c r="AG23" s="96"/>
      <c r="AH23" s="96"/>
      <c r="AI23" s="96"/>
      <c r="AJ23" s="96"/>
      <c r="AK23" s="96"/>
    </row>
    <row r="24" spans="1:37" ht="12.75" customHeight="1">
      <c r="A24" s="96"/>
      <c r="B24" s="136">
        <v>8.75</v>
      </c>
      <c r="C24" s="137">
        <v>3.84</v>
      </c>
      <c r="D24" s="137">
        <v>9.09</v>
      </c>
      <c r="E24" s="137">
        <v>12.31</v>
      </c>
      <c r="F24" s="136">
        <v>13.7</v>
      </c>
      <c r="G24" s="137">
        <v>24.43</v>
      </c>
      <c r="H24" s="137">
        <v>23.12</v>
      </c>
      <c r="I24" s="137">
        <v>35.380000000000003</v>
      </c>
      <c r="J24" s="136">
        <v>19.1302239298012</v>
      </c>
      <c r="K24" s="138">
        <v>18.953606065413499</v>
      </c>
      <c r="L24" s="165" t="s">
        <v>98</v>
      </c>
      <c r="M24" s="137">
        <f t="shared" si="10"/>
        <v>38.0838299952147</v>
      </c>
      <c r="N24" s="137">
        <f t="shared" si="11"/>
        <v>38.129999999999995</v>
      </c>
      <c r="O24" s="137">
        <v>96.63</v>
      </c>
      <c r="P24" s="137">
        <v>33.99</v>
      </c>
      <c r="Q24" s="140">
        <v>48.84</v>
      </c>
      <c r="R24" s="1"/>
      <c r="S24" s="96"/>
      <c r="T24" s="96"/>
      <c r="U24" s="96"/>
      <c r="V24" s="96"/>
      <c r="W24" s="96"/>
      <c r="X24" s="96"/>
      <c r="Y24" s="96"/>
      <c r="Z24" s="96"/>
      <c r="AA24" s="96"/>
      <c r="AB24" s="96"/>
      <c r="AC24" s="96"/>
      <c r="AD24" s="96"/>
      <c r="AE24" s="96"/>
      <c r="AF24" s="96"/>
      <c r="AG24" s="96"/>
      <c r="AH24" s="96"/>
      <c r="AI24" s="96"/>
      <c r="AJ24" s="96"/>
      <c r="AK24" s="96"/>
    </row>
    <row r="25" spans="1:37" ht="12.75" customHeight="1">
      <c r="A25" s="96"/>
      <c r="B25" s="149">
        <v>0.15604408324494637</v>
      </c>
      <c r="C25" s="150">
        <v>6.9640417984406761E-2</v>
      </c>
      <c r="D25" s="150">
        <v>0.1553199832682719</v>
      </c>
      <c r="E25" s="150">
        <v>0.13269644275435599</v>
      </c>
      <c r="F25" s="149">
        <v>0.20852399840885569</v>
      </c>
      <c r="G25" s="150">
        <v>0.36886755913147951</v>
      </c>
      <c r="H25" s="150">
        <v>0.34588295216855525</v>
      </c>
      <c r="I25" s="150">
        <v>0.32503716195794213</v>
      </c>
      <c r="J25" s="149">
        <v>0.26500012619819674</v>
      </c>
      <c r="K25" s="151">
        <v>0.26156691878045685</v>
      </c>
      <c r="L25" s="169" t="s">
        <v>102</v>
      </c>
      <c r="M25" s="150">
        <f t="shared" ref="M25:N25" si="12">M24/M21</f>
        <v>0.26328029110173984</v>
      </c>
      <c r="N25" s="150">
        <f t="shared" si="12"/>
        <v>0.28897309586964759</v>
      </c>
      <c r="O25" s="150">
        <v>0.31411244139148464</v>
      </c>
      <c r="P25" s="150">
        <v>0.12948066514700018</v>
      </c>
      <c r="Q25" s="153">
        <v>0.2256327484094075</v>
      </c>
      <c r="R25" s="96"/>
      <c r="S25" s="96"/>
      <c r="T25" s="96"/>
      <c r="U25" s="96"/>
      <c r="V25" s="96"/>
      <c r="W25" s="96"/>
      <c r="X25" s="96"/>
      <c r="Y25" s="96"/>
      <c r="Z25" s="96"/>
      <c r="AA25" s="96"/>
      <c r="AB25" s="96"/>
      <c r="AC25" s="96"/>
      <c r="AD25" s="96"/>
      <c r="AE25" s="96"/>
      <c r="AF25" s="96"/>
      <c r="AG25" s="96"/>
      <c r="AH25" s="96"/>
      <c r="AI25" s="96"/>
      <c r="AJ25" s="96"/>
      <c r="AK25" s="96"/>
    </row>
    <row r="26" spans="1:37" ht="12.75" customHeight="1">
      <c r="A26" s="96"/>
      <c r="B26" s="101"/>
      <c r="C26" s="101"/>
      <c r="D26" s="101"/>
      <c r="E26" s="101"/>
      <c r="F26" s="101"/>
      <c r="G26" s="101"/>
      <c r="H26" s="101"/>
      <c r="I26" s="101"/>
      <c r="J26" s="101"/>
      <c r="K26" s="101"/>
      <c r="L26" s="171"/>
      <c r="M26" s="101">
        <f t="shared" ref="M26:M28" si="13">K26+J26</f>
        <v>0</v>
      </c>
      <c r="N26" s="101">
        <f t="shared" ref="N26:N28" si="14">F26+G26</f>
        <v>0</v>
      </c>
      <c r="O26" s="101"/>
      <c r="P26" s="101"/>
      <c r="Q26" s="101"/>
      <c r="R26" s="1"/>
      <c r="S26" s="96"/>
      <c r="T26" s="96"/>
      <c r="U26" s="96"/>
      <c r="V26" s="96"/>
      <c r="W26" s="96"/>
      <c r="X26" s="96"/>
      <c r="Y26" s="96"/>
      <c r="Z26" s="96"/>
      <c r="AA26" s="96"/>
      <c r="AB26" s="96"/>
      <c r="AC26" s="96"/>
      <c r="AD26" s="96"/>
      <c r="AE26" s="96"/>
      <c r="AF26" s="96"/>
      <c r="AG26" s="96"/>
      <c r="AH26" s="96"/>
      <c r="AI26" s="96"/>
      <c r="AJ26" s="96"/>
      <c r="AK26" s="96"/>
    </row>
    <row r="27" spans="1:37" ht="12.75" customHeight="1">
      <c r="A27" s="96"/>
      <c r="B27" s="155"/>
      <c r="C27" s="156"/>
      <c r="D27" s="156"/>
      <c r="E27" s="156"/>
      <c r="F27" s="155"/>
      <c r="G27" s="156"/>
      <c r="H27" s="156"/>
      <c r="I27" s="156"/>
      <c r="J27" s="155"/>
      <c r="K27" s="156"/>
      <c r="L27" s="172" t="s">
        <v>125</v>
      </c>
      <c r="M27" s="156">
        <f t="shared" si="13"/>
        <v>0</v>
      </c>
      <c r="N27" s="156">
        <f t="shared" si="14"/>
        <v>0</v>
      </c>
      <c r="O27" s="156"/>
      <c r="P27" s="156"/>
      <c r="Q27" s="158"/>
      <c r="R27" s="1"/>
      <c r="S27" s="96"/>
      <c r="T27" s="96"/>
      <c r="U27" s="96"/>
      <c r="V27" s="96"/>
      <c r="W27" s="96"/>
      <c r="X27" s="96"/>
      <c r="Y27" s="96"/>
      <c r="Z27" s="96"/>
      <c r="AA27" s="96"/>
      <c r="AB27" s="96"/>
      <c r="AC27" s="96"/>
      <c r="AD27" s="96"/>
      <c r="AE27" s="96"/>
      <c r="AF27" s="96"/>
      <c r="AG27" s="96"/>
      <c r="AH27" s="96"/>
      <c r="AI27" s="96"/>
      <c r="AJ27" s="96"/>
      <c r="AK27" s="96"/>
    </row>
    <row r="28" spans="1:37" ht="12.75" customHeight="1">
      <c r="A28" s="96"/>
      <c r="B28" s="136">
        <v>134.33000000000001</v>
      </c>
      <c r="C28" s="137">
        <v>149.84</v>
      </c>
      <c r="D28" s="137">
        <v>144.97</v>
      </c>
      <c r="E28" s="137">
        <v>160.91</v>
      </c>
      <c r="F28" s="136">
        <v>150.79</v>
      </c>
      <c r="G28" s="137">
        <v>158.13</v>
      </c>
      <c r="H28" s="137">
        <v>137.38999999999999</v>
      </c>
      <c r="I28" s="137">
        <v>148.31</v>
      </c>
      <c r="J28" s="136">
        <v>138.80570637724597</v>
      </c>
      <c r="K28" s="138">
        <v>143.76595313700054</v>
      </c>
      <c r="L28" s="164" t="s">
        <v>42</v>
      </c>
      <c r="M28" s="137">
        <f t="shared" si="13"/>
        <v>282.57165951424651</v>
      </c>
      <c r="N28" s="137">
        <f t="shared" si="14"/>
        <v>308.91999999999996</v>
      </c>
      <c r="O28" s="137">
        <v>594.62</v>
      </c>
      <c r="P28" s="137">
        <v>590.05999999999995</v>
      </c>
      <c r="Q28" s="140">
        <v>574.9</v>
      </c>
      <c r="R28" s="1"/>
      <c r="S28" s="96"/>
      <c r="T28" s="96"/>
      <c r="U28" s="96"/>
      <c r="V28" s="96"/>
      <c r="W28" s="96"/>
      <c r="X28" s="96"/>
      <c r="Y28" s="96"/>
      <c r="Z28" s="96"/>
      <c r="AA28" s="96"/>
      <c r="AB28" s="96"/>
      <c r="AC28" s="96"/>
      <c r="AD28" s="96"/>
      <c r="AE28" s="96"/>
      <c r="AF28" s="96"/>
      <c r="AG28" s="96"/>
      <c r="AH28" s="96"/>
      <c r="AI28" s="96"/>
      <c r="AJ28" s="96"/>
      <c r="AK28" s="96"/>
    </row>
    <row r="29" spans="1:37" ht="12.75" customHeight="1">
      <c r="A29" s="96"/>
      <c r="B29" s="141"/>
      <c r="C29" s="142"/>
      <c r="D29" s="142"/>
      <c r="E29" s="142"/>
      <c r="F29" s="143">
        <v>0.12249042244703201</v>
      </c>
      <c r="G29" s="144">
        <v>5.5305946590025412E-2</v>
      </c>
      <c r="H29" s="144">
        <v>-5.2280559471212462E-2</v>
      </c>
      <c r="I29" s="144">
        <v>-7.8318828792435569E-2</v>
      </c>
      <c r="J29" s="143">
        <v>-7.9451166784471949E-2</v>
      </c>
      <c r="K29" s="145">
        <v>-9.0845549933019076E-2</v>
      </c>
      <c r="L29" s="165" t="s">
        <v>100</v>
      </c>
      <c r="M29" s="144">
        <f>M28/N28-1</f>
        <v>-8.5291792327312765E-2</v>
      </c>
      <c r="N29" s="144">
        <f>N28/(B28+C28)-1</f>
        <v>8.7095752542492022E-2</v>
      </c>
      <c r="O29" s="144">
        <v>7.7280773488641596E-3</v>
      </c>
      <c r="P29" s="144">
        <v>2.6360188188303102E-2</v>
      </c>
      <c r="Q29" s="147"/>
      <c r="R29" s="1"/>
      <c r="S29" s="96"/>
      <c r="T29" s="96"/>
      <c r="U29" s="96"/>
      <c r="V29" s="96"/>
      <c r="W29" s="96"/>
      <c r="X29" s="96"/>
      <c r="Y29" s="96"/>
      <c r="Z29" s="96"/>
      <c r="AA29" s="96"/>
      <c r="AB29" s="96"/>
      <c r="AC29" s="96"/>
      <c r="AD29" s="96"/>
      <c r="AE29" s="96"/>
      <c r="AF29" s="96"/>
      <c r="AG29" s="96"/>
      <c r="AH29" s="96"/>
      <c r="AI29" s="96"/>
      <c r="AJ29" s="96"/>
      <c r="AK29" s="96"/>
    </row>
    <row r="30" spans="1:37" ht="12.75" customHeight="1">
      <c r="A30" s="96"/>
      <c r="B30" s="136">
        <v>-136.29</v>
      </c>
      <c r="C30" s="137">
        <v>-151.15</v>
      </c>
      <c r="D30" s="137">
        <v>-131.47999999999999</v>
      </c>
      <c r="E30" s="137">
        <v>-160.43</v>
      </c>
      <c r="F30" s="136">
        <v>-154.02000000000001</v>
      </c>
      <c r="G30" s="137">
        <v>-147.4</v>
      </c>
      <c r="H30" s="137">
        <v>-137.88999999999999</v>
      </c>
      <c r="I30" s="137">
        <v>-158.47</v>
      </c>
      <c r="J30" s="136">
        <v>-150.14354423804997</v>
      </c>
      <c r="K30" s="138">
        <v>-143.78918367710335</v>
      </c>
      <c r="L30" s="165" t="s">
        <v>101</v>
      </c>
      <c r="M30" s="137">
        <f t="shared" ref="M30:M31" si="15">K30+J30</f>
        <v>-293.93272791515335</v>
      </c>
      <c r="N30" s="137">
        <f t="shared" ref="N30:N31" si="16">F30+G30</f>
        <v>-301.42</v>
      </c>
      <c r="O30" s="137">
        <v>-597.79</v>
      </c>
      <c r="P30" s="137">
        <v>-579.36</v>
      </c>
      <c r="Q30" s="140">
        <v>-529.39</v>
      </c>
      <c r="R30" s="1"/>
      <c r="S30" s="96"/>
      <c r="T30" s="96"/>
      <c r="U30" s="96"/>
      <c r="V30" s="96"/>
      <c r="W30" s="96"/>
      <c r="X30" s="96"/>
      <c r="Y30" s="96"/>
      <c r="Z30" s="96"/>
      <c r="AA30" s="96"/>
      <c r="AB30" s="96"/>
      <c r="AC30" s="96"/>
      <c r="AD30" s="96"/>
      <c r="AE30" s="96"/>
      <c r="AF30" s="96"/>
      <c r="AG30" s="96"/>
      <c r="AH30" s="96"/>
      <c r="AI30" s="96"/>
      <c r="AJ30" s="96"/>
      <c r="AK30" s="96"/>
    </row>
    <row r="31" spans="1:37" ht="12.75" customHeight="1">
      <c r="A31" s="96"/>
      <c r="B31" s="136">
        <v>-1.96</v>
      </c>
      <c r="C31" s="137">
        <v>-1.31</v>
      </c>
      <c r="D31" s="137">
        <v>13.49</v>
      </c>
      <c r="E31" s="137">
        <v>0.48</v>
      </c>
      <c r="F31" s="136">
        <v>-3.24</v>
      </c>
      <c r="G31" s="137">
        <v>10.73</v>
      </c>
      <c r="H31" s="137">
        <v>-0.5</v>
      </c>
      <c r="I31" s="137">
        <v>-10.16</v>
      </c>
      <c r="J31" s="136">
        <v>-11.337837860804001</v>
      </c>
      <c r="K31" s="138">
        <v>-2.3230540102800661E-2</v>
      </c>
      <c r="L31" s="165" t="s">
        <v>98</v>
      </c>
      <c r="M31" s="137">
        <f t="shared" si="15"/>
        <v>-11.361068400906802</v>
      </c>
      <c r="N31" s="137">
        <f t="shared" si="16"/>
        <v>7.49</v>
      </c>
      <c r="O31" s="137">
        <v>-3.17</v>
      </c>
      <c r="P31" s="137">
        <v>10.7</v>
      </c>
      <c r="Q31" s="140">
        <v>45.51</v>
      </c>
      <c r="R31" s="1"/>
      <c r="S31" s="96"/>
      <c r="T31" s="96"/>
      <c r="U31" s="96"/>
      <c r="V31" s="96"/>
      <c r="W31" s="96"/>
      <c r="X31" s="96"/>
      <c r="Y31" s="96"/>
      <c r="Z31" s="96"/>
      <c r="AA31" s="96"/>
      <c r="AB31" s="96"/>
      <c r="AC31" s="96"/>
      <c r="AD31" s="96"/>
      <c r="AE31" s="96"/>
      <c r="AF31" s="96"/>
      <c r="AG31" s="96"/>
      <c r="AH31" s="96"/>
      <c r="AI31" s="96"/>
      <c r="AJ31" s="96"/>
      <c r="AK31" s="96"/>
    </row>
    <row r="32" spans="1:37" ht="12.75" customHeight="1">
      <c r="A32" s="96"/>
      <c r="B32" s="149">
        <v>-1.4562685804755414E-2</v>
      </c>
      <c r="C32" s="150">
        <v>-8.7366983192090873E-3</v>
      </c>
      <c r="D32" s="150">
        <v>9.3023920730608584E-2</v>
      </c>
      <c r="E32" s="150">
        <v>2.988784572812566E-3</v>
      </c>
      <c r="F32" s="149">
        <v>-2.1462447822888336E-2</v>
      </c>
      <c r="G32" s="150">
        <v>6.7840486853231435E-2</v>
      </c>
      <c r="H32" s="150">
        <v>-3.6668183643640564E-3</v>
      </c>
      <c r="I32" s="150">
        <v>-6.8506589911921101E-2</v>
      </c>
      <c r="J32" s="149">
        <v>-8.168135271031321E-2</v>
      </c>
      <c r="K32" s="151">
        <v>-1.6158582470957722E-4</v>
      </c>
      <c r="L32" s="169" t="s">
        <v>102</v>
      </c>
      <c r="M32" s="150">
        <f t="shared" ref="M32:N32" si="17">M31/M28</f>
        <v>-4.0205972603328283E-2</v>
      </c>
      <c r="N32" s="150">
        <f t="shared" si="17"/>
        <v>2.4245759419914546E-2</v>
      </c>
      <c r="O32" s="150">
        <v>-5.3356309799249841E-3</v>
      </c>
      <c r="P32" s="150">
        <v>1.8135381571591457E-2</v>
      </c>
      <c r="Q32" s="153">
        <v>7.9169422011395013E-2</v>
      </c>
      <c r="R32" s="1"/>
      <c r="S32" s="96"/>
      <c r="T32" s="96"/>
      <c r="U32" s="96"/>
      <c r="V32" s="96"/>
      <c r="W32" s="96"/>
      <c r="X32" s="96"/>
      <c r="Y32" s="96"/>
      <c r="Z32" s="96"/>
      <c r="AA32" s="96"/>
      <c r="AB32" s="96"/>
      <c r="AC32" s="96"/>
      <c r="AD32" s="96"/>
      <c r="AE32" s="96"/>
      <c r="AF32" s="96"/>
      <c r="AG32" s="96"/>
      <c r="AH32" s="96"/>
      <c r="AI32" s="96"/>
      <c r="AJ32" s="96"/>
      <c r="AK32" s="96"/>
    </row>
    <row r="33" spans="1:37" ht="12.75" customHeight="1">
      <c r="A33" s="96"/>
      <c r="B33" s="101"/>
      <c r="C33" s="101"/>
      <c r="D33" s="101"/>
      <c r="E33" s="101"/>
      <c r="F33" s="101"/>
      <c r="G33" s="101"/>
      <c r="H33" s="101"/>
      <c r="I33" s="101"/>
      <c r="J33" s="101"/>
      <c r="K33" s="101"/>
      <c r="L33" s="211">
        <v>0</v>
      </c>
      <c r="M33" s="101"/>
      <c r="N33" s="101"/>
      <c r="O33" s="101"/>
      <c r="P33" s="101"/>
      <c r="Q33" s="101"/>
      <c r="R33" s="1"/>
      <c r="S33" s="96"/>
      <c r="T33" s="96"/>
      <c r="U33" s="96"/>
      <c r="V33" s="96"/>
      <c r="W33" s="96"/>
      <c r="X33" s="96"/>
      <c r="Y33" s="96"/>
      <c r="Z33" s="96"/>
      <c r="AA33" s="96"/>
      <c r="AB33" s="96"/>
      <c r="AC33" s="96"/>
      <c r="AD33" s="96"/>
      <c r="AE33" s="96"/>
      <c r="AF33" s="96"/>
      <c r="AG33" s="96"/>
      <c r="AH33" s="96"/>
      <c r="AI33" s="96"/>
      <c r="AJ33" s="96"/>
      <c r="AK33" s="96"/>
    </row>
    <row r="34" spans="1:37" ht="12.75" customHeight="1">
      <c r="A34" s="96"/>
      <c r="B34" s="212"/>
      <c r="C34" s="213"/>
      <c r="D34" s="213"/>
      <c r="E34" s="213"/>
      <c r="F34" s="212"/>
      <c r="G34" s="213"/>
      <c r="H34" s="213"/>
      <c r="I34" s="213"/>
      <c r="J34" s="212"/>
      <c r="K34" s="213"/>
      <c r="L34" s="214" t="s">
        <v>126</v>
      </c>
      <c r="M34" s="213"/>
      <c r="N34" s="213"/>
      <c r="O34" s="213"/>
      <c r="P34" s="213"/>
      <c r="Q34" s="215"/>
      <c r="R34" s="96"/>
      <c r="S34" s="96"/>
      <c r="T34" s="96"/>
      <c r="U34" s="96"/>
      <c r="V34" s="96"/>
      <c r="W34" s="96"/>
      <c r="X34" s="96"/>
      <c r="Y34" s="96"/>
      <c r="Z34" s="96"/>
      <c r="AA34" s="96"/>
      <c r="AB34" s="96"/>
      <c r="AC34" s="96"/>
      <c r="AD34" s="96"/>
      <c r="AE34" s="96"/>
      <c r="AF34" s="96"/>
      <c r="AG34" s="96"/>
      <c r="AH34" s="96"/>
      <c r="AI34" s="96"/>
      <c r="AJ34" s="96"/>
      <c r="AK34" s="96"/>
    </row>
    <row r="35" spans="1:37" ht="12.75" customHeight="1">
      <c r="A35" s="96"/>
      <c r="B35" s="216">
        <v>58.73</v>
      </c>
      <c r="C35" s="217">
        <v>65.17</v>
      </c>
      <c r="D35" s="217">
        <v>20.92</v>
      </c>
      <c r="E35" s="218"/>
      <c r="F35" s="219"/>
      <c r="G35" s="218"/>
      <c r="H35" s="218"/>
      <c r="I35" s="218"/>
      <c r="J35" s="219"/>
      <c r="K35" s="218"/>
      <c r="L35" s="220" t="s">
        <v>42</v>
      </c>
      <c r="M35" s="218"/>
      <c r="N35" s="218"/>
      <c r="O35" s="218"/>
      <c r="P35" s="217">
        <v>144.82</v>
      </c>
      <c r="Q35" s="221">
        <v>252.3</v>
      </c>
      <c r="R35" s="1"/>
      <c r="S35" s="96"/>
      <c r="T35" s="96"/>
      <c r="U35" s="96"/>
      <c r="V35" s="96"/>
      <c r="W35" s="96"/>
      <c r="X35" s="96"/>
      <c r="Y35" s="96"/>
      <c r="Z35" s="96"/>
      <c r="AA35" s="96"/>
      <c r="AB35" s="96"/>
      <c r="AC35" s="96"/>
      <c r="AD35" s="96"/>
      <c r="AE35" s="96"/>
      <c r="AF35" s="96"/>
      <c r="AG35" s="96"/>
      <c r="AH35" s="96"/>
      <c r="AI35" s="96"/>
      <c r="AJ35" s="96"/>
      <c r="AK35" s="96"/>
    </row>
    <row r="36" spans="1:37" ht="12.75" customHeight="1">
      <c r="A36" s="96"/>
      <c r="B36" s="216">
        <v>-48.43</v>
      </c>
      <c r="C36" s="217">
        <v>-50.34</v>
      </c>
      <c r="D36" s="217">
        <v>-16.27</v>
      </c>
      <c r="E36" s="218"/>
      <c r="F36" s="219"/>
      <c r="G36" s="218"/>
      <c r="H36" s="218"/>
      <c r="I36" s="218"/>
      <c r="J36" s="219"/>
      <c r="K36" s="218"/>
      <c r="L36" s="222" t="s">
        <v>101</v>
      </c>
      <c r="M36" s="218"/>
      <c r="N36" s="218"/>
      <c r="O36" s="218"/>
      <c r="P36" s="217">
        <v>-115.04</v>
      </c>
      <c r="Q36" s="221">
        <v>-184.91</v>
      </c>
      <c r="R36" s="1"/>
      <c r="S36" s="96"/>
      <c r="T36" s="96"/>
      <c r="U36" s="96"/>
      <c r="V36" s="96"/>
      <c r="W36" s="96"/>
      <c r="X36" s="96"/>
      <c r="Y36" s="96"/>
      <c r="Z36" s="96"/>
      <c r="AA36" s="96"/>
      <c r="AB36" s="96"/>
      <c r="AC36" s="96"/>
      <c r="AD36" s="96"/>
      <c r="AE36" s="96"/>
      <c r="AF36" s="96"/>
      <c r="AG36" s="96"/>
      <c r="AH36" s="96"/>
      <c r="AI36" s="96"/>
      <c r="AJ36" s="96"/>
      <c r="AK36" s="96"/>
    </row>
    <row r="37" spans="1:37" ht="12.75" customHeight="1">
      <c r="A37" s="96"/>
      <c r="B37" s="216">
        <v>10.3</v>
      </c>
      <c r="C37" s="217">
        <v>14.84</v>
      </c>
      <c r="D37" s="217">
        <v>4.6500000000000004</v>
      </c>
      <c r="E37" s="218"/>
      <c r="F37" s="219"/>
      <c r="G37" s="218"/>
      <c r="H37" s="218"/>
      <c r="I37" s="218"/>
      <c r="J37" s="219"/>
      <c r="K37" s="218"/>
      <c r="L37" s="165" t="s">
        <v>98</v>
      </c>
      <c r="M37" s="218"/>
      <c r="N37" s="218"/>
      <c r="O37" s="218"/>
      <c r="P37" s="217">
        <v>29.78</v>
      </c>
      <c r="Q37" s="221">
        <v>67.39</v>
      </c>
      <c r="R37" s="96"/>
      <c r="S37" s="96"/>
      <c r="T37" s="96"/>
      <c r="U37" s="96"/>
      <c r="V37" s="96"/>
      <c r="W37" s="96"/>
      <c r="X37" s="96"/>
      <c r="Y37" s="96"/>
      <c r="Z37" s="96"/>
      <c r="AA37" s="96"/>
      <c r="AB37" s="96"/>
      <c r="AC37" s="96"/>
      <c r="AD37" s="96"/>
      <c r="AE37" s="96"/>
      <c r="AF37" s="96"/>
      <c r="AG37" s="96"/>
      <c r="AH37" s="96"/>
      <c r="AI37" s="96"/>
      <c r="AJ37" s="96"/>
      <c r="AK37" s="96"/>
    </row>
    <row r="38" spans="1:37" ht="12.75" customHeight="1">
      <c r="A38" s="178"/>
      <c r="B38" s="223">
        <v>0.17532282600397309</v>
      </c>
      <c r="C38" s="224">
        <v>0.22766461934830434</v>
      </c>
      <c r="D38" s="224">
        <v>0.22209147382846531</v>
      </c>
      <c r="E38" s="225"/>
      <c r="F38" s="226"/>
      <c r="G38" s="225"/>
      <c r="H38" s="225"/>
      <c r="I38" s="225"/>
      <c r="J38" s="226"/>
      <c r="K38" s="225"/>
      <c r="L38" s="169" t="s">
        <v>102</v>
      </c>
      <c r="M38" s="225"/>
      <c r="N38" s="225"/>
      <c r="O38" s="225"/>
      <c r="P38" s="224">
        <v>0.20563446847687583</v>
      </c>
      <c r="Q38" s="227">
        <v>0.2671176134526696</v>
      </c>
      <c r="R38" s="178"/>
      <c r="S38" s="178"/>
      <c r="T38" s="178"/>
      <c r="U38" s="178"/>
      <c r="V38" s="178"/>
      <c r="W38" s="178"/>
      <c r="X38" s="178"/>
      <c r="Y38" s="178"/>
      <c r="Z38" s="178"/>
      <c r="AA38" s="178"/>
      <c r="AB38" s="178"/>
      <c r="AC38" s="178"/>
      <c r="AD38" s="178"/>
      <c r="AE38" s="178"/>
      <c r="AF38" s="178"/>
      <c r="AG38" s="178"/>
      <c r="AH38" s="178"/>
      <c r="AI38" s="178"/>
      <c r="AJ38" s="178"/>
      <c r="AK38" s="178"/>
    </row>
    <row r="39" spans="1:37" ht="13.5" customHeight="1">
      <c r="A39" s="201"/>
      <c r="B39" s="201"/>
      <c r="C39" s="201"/>
      <c r="D39" s="201"/>
      <c r="E39" s="201"/>
      <c r="F39" s="201"/>
      <c r="G39" s="201"/>
      <c r="H39" s="201"/>
      <c r="I39" s="201"/>
      <c r="J39" s="201"/>
      <c r="K39" s="201"/>
      <c r="L39" s="228"/>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row>
    <row r="40" spans="1:37" ht="12.75" customHeight="1">
      <c r="A40" s="101"/>
      <c r="B40" s="101"/>
      <c r="C40" s="101"/>
      <c r="D40" s="101"/>
      <c r="E40" s="101"/>
      <c r="F40" s="101"/>
      <c r="G40" s="101"/>
      <c r="H40" s="101"/>
      <c r="I40" s="101"/>
      <c r="J40" s="101"/>
      <c r="K40" s="101"/>
      <c r="L40" s="231" t="s">
        <v>127</v>
      </c>
      <c r="M40" s="232"/>
      <c r="N40" s="232"/>
      <c r="O40" s="232"/>
      <c r="P40" s="232"/>
      <c r="Q40" s="232"/>
      <c r="R40" s="101"/>
      <c r="S40" s="101"/>
      <c r="T40" s="101"/>
      <c r="U40" s="101"/>
      <c r="V40" s="101"/>
      <c r="W40" s="101"/>
      <c r="X40" s="101"/>
      <c r="Y40" s="101"/>
      <c r="Z40" s="101"/>
      <c r="AA40" s="101"/>
      <c r="AB40" s="101"/>
      <c r="AC40" s="101"/>
      <c r="AD40" s="101"/>
      <c r="AE40" s="101"/>
      <c r="AF40" s="101"/>
      <c r="AG40" s="101"/>
      <c r="AH40" s="101"/>
      <c r="AI40" s="101"/>
      <c r="AJ40" s="101"/>
      <c r="AK40" s="101"/>
    </row>
    <row r="41" spans="1:37" ht="12.75" customHeight="1">
      <c r="A41" s="101"/>
      <c r="B41" s="101"/>
      <c r="C41" s="101"/>
      <c r="D41" s="101"/>
      <c r="E41" s="101"/>
      <c r="F41" s="101"/>
      <c r="G41" s="101"/>
      <c r="H41" s="101"/>
      <c r="I41" s="101"/>
      <c r="J41" s="101"/>
      <c r="K41" s="101"/>
      <c r="L41" s="232"/>
      <c r="M41" s="232"/>
      <c r="N41" s="232"/>
      <c r="O41" s="232"/>
      <c r="P41" s="232"/>
      <c r="Q41" s="232"/>
      <c r="R41" s="101"/>
      <c r="S41" s="101"/>
      <c r="T41" s="101"/>
      <c r="U41" s="101"/>
      <c r="V41" s="101"/>
      <c r="W41" s="101"/>
      <c r="X41" s="101"/>
      <c r="Y41" s="101"/>
      <c r="Z41" s="101"/>
      <c r="AA41" s="101"/>
      <c r="AB41" s="101"/>
      <c r="AC41" s="101"/>
      <c r="AD41" s="101"/>
      <c r="AE41" s="101"/>
      <c r="AF41" s="101"/>
      <c r="AG41" s="101"/>
      <c r="AH41" s="101"/>
      <c r="AI41" s="101"/>
      <c r="AJ41" s="101"/>
      <c r="AK41" s="101"/>
    </row>
    <row r="42" spans="1:37" ht="12.75" customHeight="1">
      <c r="A42" s="101"/>
      <c r="B42" s="101"/>
      <c r="C42" s="101"/>
      <c r="D42" s="101"/>
      <c r="E42" s="101"/>
      <c r="F42" s="101"/>
      <c r="G42" s="101"/>
      <c r="H42" s="101"/>
      <c r="I42" s="101"/>
      <c r="J42" s="101"/>
      <c r="K42" s="101"/>
      <c r="L42" s="21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row>
    <row r="43" spans="1:37" ht="12.75" customHeight="1">
      <c r="A43" s="101"/>
      <c r="B43" s="101"/>
      <c r="C43" s="101"/>
      <c r="D43" s="101"/>
      <c r="E43" s="101"/>
      <c r="F43" s="101"/>
      <c r="G43" s="101"/>
      <c r="H43" s="101"/>
      <c r="I43" s="101"/>
      <c r="J43" s="101"/>
      <c r="K43" s="101"/>
      <c r="L43" s="180"/>
      <c r="M43" s="205"/>
      <c r="N43" s="205"/>
      <c r="O43" s="205"/>
      <c r="P43" s="205"/>
      <c r="Q43" s="205"/>
      <c r="R43" s="205"/>
      <c r="S43" s="205"/>
      <c r="T43" s="205"/>
      <c r="U43" s="205"/>
      <c r="V43" s="205"/>
      <c r="W43" s="205"/>
      <c r="X43" s="205"/>
      <c r="Y43" s="205"/>
      <c r="Z43" s="205"/>
      <c r="AA43" s="101"/>
      <c r="AB43" s="101"/>
      <c r="AC43" s="101"/>
      <c r="AD43" s="101"/>
      <c r="AE43" s="101"/>
      <c r="AF43" s="101"/>
      <c r="AG43" s="101"/>
      <c r="AH43" s="101"/>
      <c r="AI43" s="101"/>
      <c r="AJ43" s="101"/>
      <c r="AK43" s="101"/>
    </row>
    <row r="44" spans="1:37" ht="12.75" customHeight="1">
      <c r="A44" s="101"/>
      <c r="B44" s="101"/>
      <c r="C44" s="101"/>
      <c r="D44" s="101"/>
      <c r="E44" s="101"/>
      <c r="F44" s="101"/>
      <c r="G44" s="101"/>
      <c r="H44" s="101"/>
      <c r="I44" s="101"/>
      <c r="J44" s="101"/>
      <c r="K44" s="101"/>
      <c r="L44" s="180"/>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row>
    <row r="45" spans="1:37" ht="12.75" customHeight="1">
      <c r="A45" s="101"/>
      <c r="B45" s="101"/>
      <c r="C45" s="101"/>
      <c r="D45" s="101"/>
      <c r="E45" s="101"/>
      <c r="F45" s="101"/>
      <c r="G45" s="101"/>
      <c r="H45" s="101"/>
      <c r="I45" s="101"/>
      <c r="J45" s="101"/>
      <c r="K45" s="101"/>
      <c r="L45" s="180"/>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row>
    <row r="46" spans="1:37" ht="12.75" customHeight="1">
      <c r="A46" s="101"/>
      <c r="B46" s="101"/>
      <c r="C46" s="101"/>
      <c r="D46" s="101"/>
      <c r="E46" s="101"/>
      <c r="F46" s="101"/>
      <c r="G46" s="101"/>
      <c r="H46" s="101"/>
      <c r="I46" s="101"/>
      <c r="J46" s="101"/>
      <c r="K46" s="101"/>
      <c r="L46" s="180"/>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row>
    <row r="47" spans="1:37" ht="12.75" customHeight="1">
      <c r="A47" s="101"/>
      <c r="B47" s="101"/>
      <c r="C47" s="101"/>
      <c r="D47" s="101"/>
      <c r="E47" s="101"/>
      <c r="F47" s="101"/>
      <c r="G47" s="101"/>
      <c r="H47" s="101"/>
      <c r="I47" s="101"/>
      <c r="J47" s="101"/>
      <c r="K47" s="101"/>
      <c r="L47" s="180"/>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row>
    <row r="48" spans="1:37" ht="12.75" customHeight="1">
      <c r="A48" s="101"/>
      <c r="B48" s="101"/>
      <c r="C48" s="101"/>
      <c r="D48" s="101"/>
      <c r="E48" s="101"/>
      <c r="F48" s="101"/>
      <c r="G48" s="101"/>
      <c r="H48" s="101"/>
      <c r="I48" s="101"/>
      <c r="J48" s="101"/>
      <c r="K48" s="101"/>
      <c r="L48" s="180"/>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row>
    <row r="49" spans="1:37" ht="12.75" customHeight="1">
      <c r="A49" s="101"/>
      <c r="B49" s="101"/>
      <c r="C49" s="101"/>
      <c r="D49" s="101"/>
      <c r="E49" s="101"/>
      <c r="F49" s="101"/>
      <c r="G49" s="101"/>
      <c r="H49" s="101"/>
      <c r="I49" s="101"/>
      <c r="J49" s="101"/>
      <c r="K49" s="101"/>
      <c r="L49" s="180"/>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row>
    <row r="50" spans="1:37" ht="12.75" customHeight="1">
      <c r="A50" s="101"/>
      <c r="B50" s="101"/>
      <c r="C50" s="101"/>
      <c r="D50" s="101"/>
      <c r="E50" s="101"/>
      <c r="F50" s="101"/>
      <c r="G50" s="101"/>
      <c r="H50" s="101"/>
      <c r="I50" s="101"/>
      <c r="J50" s="101"/>
      <c r="K50" s="101"/>
      <c r="L50" s="180"/>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row>
    <row r="51" spans="1:37" ht="12.75" customHeight="1">
      <c r="A51" s="101"/>
      <c r="B51" s="101"/>
      <c r="C51" s="101"/>
      <c r="D51" s="101"/>
      <c r="E51" s="101"/>
      <c r="F51" s="101"/>
      <c r="G51" s="101"/>
      <c r="H51" s="101"/>
      <c r="I51" s="101"/>
      <c r="J51" s="101"/>
      <c r="K51" s="101"/>
      <c r="L51" s="180"/>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row>
    <row r="52" spans="1:37" ht="12.75" customHeight="1">
      <c r="A52" s="101"/>
      <c r="B52" s="101"/>
      <c r="C52" s="101"/>
      <c r="D52" s="101"/>
      <c r="E52" s="101"/>
      <c r="F52" s="101"/>
      <c r="G52" s="101"/>
      <c r="H52" s="101"/>
      <c r="I52" s="101"/>
      <c r="J52" s="101"/>
      <c r="K52" s="101"/>
      <c r="L52" s="180"/>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row>
    <row r="53" spans="1:37" ht="12.75" customHeight="1">
      <c r="A53" s="101"/>
      <c r="B53" s="101"/>
      <c r="C53" s="101"/>
      <c r="D53" s="101"/>
      <c r="E53" s="101"/>
      <c r="F53" s="101"/>
      <c r="G53" s="101"/>
      <c r="H53" s="101"/>
      <c r="I53" s="101"/>
      <c r="J53" s="101"/>
      <c r="K53" s="101"/>
      <c r="L53" s="180"/>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row>
    <row r="54" spans="1:37" ht="12.75" customHeight="1">
      <c r="A54" s="101"/>
      <c r="B54" s="101"/>
      <c r="C54" s="101"/>
      <c r="D54" s="101"/>
      <c r="E54" s="101"/>
      <c r="F54" s="101"/>
      <c r="G54" s="101"/>
      <c r="H54" s="101"/>
      <c r="I54" s="101"/>
      <c r="J54" s="101"/>
      <c r="K54" s="101"/>
      <c r="L54" s="180"/>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row>
    <row r="55" spans="1:37" ht="12.75" customHeight="1">
      <c r="A55" s="101"/>
      <c r="B55" s="101"/>
      <c r="C55" s="101"/>
      <c r="D55" s="101"/>
      <c r="E55" s="101"/>
      <c r="F55" s="101"/>
      <c r="G55" s="101"/>
      <c r="H55" s="101"/>
      <c r="I55" s="101"/>
      <c r="J55" s="101"/>
      <c r="K55" s="101"/>
      <c r="L55" s="180"/>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row>
    <row r="56" spans="1:37" ht="12.75" customHeight="1">
      <c r="A56" s="101"/>
      <c r="B56" s="101"/>
      <c r="C56" s="101"/>
      <c r="D56" s="101"/>
      <c r="E56" s="101"/>
      <c r="F56" s="101"/>
      <c r="G56" s="101"/>
      <c r="H56" s="101"/>
      <c r="I56" s="101"/>
      <c r="J56" s="101"/>
      <c r="K56" s="101"/>
      <c r="L56" s="180"/>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row>
    <row r="57" spans="1:37" ht="12.75" customHeight="1">
      <c r="A57" s="101"/>
      <c r="B57" s="101"/>
      <c r="C57" s="101"/>
      <c r="D57" s="101"/>
      <c r="E57" s="101"/>
      <c r="F57" s="101"/>
      <c r="G57" s="101"/>
      <c r="H57" s="101"/>
      <c r="I57" s="101"/>
      <c r="J57" s="101"/>
      <c r="K57" s="101"/>
      <c r="L57" s="180"/>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row>
    <row r="58" spans="1:37" ht="12.75" customHeight="1">
      <c r="A58" s="101"/>
      <c r="B58" s="101"/>
      <c r="C58" s="101"/>
      <c r="D58" s="101"/>
      <c r="E58" s="101"/>
      <c r="F58" s="101"/>
      <c r="G58" s="101"/>
      <c r="H58" s="101"/>
      <c r="I58" s="101"/>
      <c r="J58" s="101"/>
      <c r="K58" s="101"/>
      <c r="L58" s="180"/>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row>
    <row r="59" spans="1:37" ht="12.75" customHeight="1">
      <c r="A59" s="101"/>
      <c r="B59" s="101"/>
      <c r="C59" s="101"/>
      <c r="D59" s="101"/>
      <c r="E59" s="101"/>
      <c r="F59" s="101"/>
      <c r="G59" s="101"/>
      <c r="H59" s="101"/>
      <c r="I59" s="101"/>
      <c r="J59" s="101"/>
      <c r="K59" s="101"/>
      <c r="L59" s="180"/>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row>
    <row r="60" spans="1:37" ht="12.75" customHeight="1">
      <c r="A60" s="101"/>
      <c r="B60" s="101"/>
      <c r="C60" s="101"/>
      <c r="D60" s="101"/>
      <c r="E60" s="101"/>
      <c r="F60" s="101"/>
      <c r="G60" s="101"/>
      <c r="H60" s="101"/>
      <c r="I60" s="101"/>
      <c r="J60" s="101"/>
      <c r="K60" s="101"/>
      <c r="L60" s="180"/>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row>
    <row r="61" spans="1:37" ht="12.75" customHeight="1">
      <c r="A61" s="101"/>
      <c r="B61" s="101"/>
      <c r="C61" s="101"/>
      <c r="D61" s="101"/>
      <c r="E61" s="101"/>
      <c r="F61" s="101"/>
      <c r="G61" s="101"/>
      <c r="H61" s="101"/>
      <c r="I61" s="101"/>
      <c r="J61" s="101"/>
      <c r="K61" s="101"/>
      <c r="L61" s="180"/>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row>
    <row r="62" spans="1:37" ht="12.75" customHeight="1">
      <c r="A62" s="101"/>
      <c r="B62" s="101"/>
      <c r="C62" s="101"/>
      <c r="D62" s="101"/>
      <c r="E62" s="101"/>
      <c r="F62" s="101"/>
      <c r="G62" s="101"/>
      <c r="H62" s="101"/>
      <c r="I62" s="101"/>
      <c r="J62" s="101"/>
      <c r="K62" s="101"/>
      <c r="L62" s="180"/>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row>
    <row r="63" spans="1:37" ht="12.75" customHeight="1">
      <c r="A63" s="101"/>
      <c r="B63" s="101"/>
      <c r="C63" s="101"/>
      <c r="D63" s="101"/>
      <c r="E63" s="101"/>
      <c r="F63" s="101"/>
      <c r="G63" s="101"/>
      <c r="H63" s="101"/>
      <c r="I63" s="101"/>
      <c r="J63" s="101"/>
      <c r="K63" s="101"/>
      <c r="L63" s="180"/>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row>
    <row r="64" spans="1:37" ht="12.75" customHeight="1">
      <c r="A64" s="101"/>
      <c r="B64" s="101"/>
      <c r="C64" s="101"/>
      <c r="D64" s="101"/>
      <c r="E64" s="101"/>
      <c r="F64" s="101"/>
      <c r="G64" s="101"/>
      <c r="H64" s="101"/>
      <c r="I64" s="101"/>
      <c r="J64" s="101"/>
      <c r="K64" s="101"/>
      <c r="L64" s="180"/>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row>
    <row r="65" spans="1:37" ht="12.75" customHeight="1">
      <c r="A65" s="101"/>
      <c r="B65" s="101"/>
      <c r="C65" s="101"/>
      <c r="D65" s="101"/>
      <c r="E65" s="101"/>
      <c r="F65" s="101"/>
      <c r="G65" s="101"/>
      <c r="H65" s="101"/>
      <c r="I65" s="101"/>
      <c r="J65" s="101"/>
      <c r="K65" s="101"/>
      <c r="L65" s="180"/>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row>
    <row r="66" spans="1:37" ht="12.75" customHeight="1">
      <c r="A66" s="101"/>
      <c r="B66" s="101"/>
      <c r="C66" s="101"/>
      <c r="D66" s="101"/>
      <c r="E66" s="101"/>
      <c r="F66" s="101"/>
      <c r="G66" s="101"/>
      <c r="H66" s="101"/>
      <c r="I66" s="101"/>
      <c r="J66" s="101"/>
      <c r="K66" s="101"/>
      <c r="L66" s="180"/>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row>
    <row r="67" spans="1:37" ht="12.75" customHeight="1">
      <c r="A67" s="101"/>
      <c r="B67" s="101"/>
      <c r="C67" s="101"/>
      <c r="D67" s="101"/>
      <c r="E67" s="101"/>
      <c r="F67" s="101"/>
      <c r="G67" s="101"/>
      <c r="H67" s="101"/>
      <c r="I67" s="101"/>
      <c r="J67" s="101"/>
      <c r="K67" s="101"/>
      <c r="L67" s="180"/>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row>
    <row r="68" spans="1:37" ht="12.75" customHeight="1">
      <c r="A68" s="101"/>
      <c r="B68" s="101"/>
      <c r="C68" s="101"/>
      <c r="D68" s="101"/>
      <c r="E68" s="101"/>
      <c r="F68" s="101"/>
      <c r="G68" s="101"/>
      <c r="H68" s="101"/>
      <c r="I68" s="101"/>
      <c r="J68" s="101"/>
      <c r="K68" s="101"/>
      <c r="L68" s="180"/>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row>
    <row r="69" spans="1:37" ht="12.75" customHeight="1">
      <c r="A69" s="101"/>
      <c r="B69" s="101"/>
      <c r="C69" s="101"/>
      <c r="D69" s="101"/>
      <c r="E69" s="101"/>
      <c r="F69" s="101"/>
      <c r="G69" s="101"/>
      <c r="H69" s="101"/>
      <c r="I69" s="101"/>
      <c r="J69" s="101"/>
      <c r="K69" s="101"/>
      <c r="L69" s="180"/>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row>
    <row r="70" spans="1:37" ht="12.75" customHeight="1">
      <c r="A70" s="101"/>
      <c r="B70" s="101"/>
      <c r="C70" s="101"/>
      <c r="D70" s="101"/>
      <c r="E70" s="101"/>
      <c r="F70" s="101"/>
      <c r="G70" s="101"/>
      <c r="H70" s="101"/>
      <c r="I70" s="101"/>
      <c r="J70" s="101"/>
      <c r="K70" s="101"/>
      <c r="L70" s="180"/>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row>
    <row r="71" spans="1:37" ht="12.75" customHeight="1">
      <c r="A71" s="101"/>
      <c r="B71" s="101"/>
      <c r="C71" s="101"/>
      <c r="D71" s="101"/>
      <c r="E71" s="101"/>
      <c r="F71" s="101"/>
      <c r="G71" s="101"/>
      <c r="H71" s="101"/>
      <c r="I71" s="101"/>
      <c r="J71" s="101"/>
      <c r="K71" s="101"/>
      <c r="L71" s="21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row>
    <row r="72" spans="1:37" ht="12.75" customHeight="1">
      <c r="A72" s="101"/>
      <c r="B72" s="101"/>
      <c r="C72" s="101"/>
      <c r="D72" s="101"/>
      <c r="E72" s="101"/>
      <c r="F72" s="101"/>
      <c r="G72" s="101"/>
      <c r="H72" s="101"/>
      <c r="I72" s="101"/>
      <c r="J72" s="101"/>
      <c r="K72" s="101"/>
      <c r="L72" s="21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row>
    <row r="73" spans="1:37" ht="12.75" customHeight="1">
      <c r="A73" s="101"/>
      <c r="B73" s="101"/>
      <c r="C73" s="101"/>
      <c r="D73" s="101"/>
      <c r="E73" s="101"/>
      <c r="F73" s="101"/>
      <c r="G73" s="101"/>
      <c r="H73" s="101"/>
      <c r="I73" s="101"/>
      <c r="J73" s="101"/>
      <c r="K73" s="101"/>
      <c r="L73" s="21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row>
    <row r="74" spans="1:37" ht="12.75" customHeight="1">
      <c r="A74" s="101"/>
      <c r="B74" s="101"/>
      <c r="C74" s="101"/>
      <c r="D74" s="101"/>
      <c r="E74" s="101"/>
      <c r="F74" s="101"/>
      <c r="G74" s="101"/>
      <c r="H74" s="101"/>
      <c r="I74" s="101"/>
      <c r="J74" s="101"/>
      <c r="K74" s="101"/>
      <c r="L74" s="21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row>
    <row r="75" spans="1:37" ht="12.75" customHeight="1">
      <c r="A75" s="101"/>
      <c r="B75" s="101"/>
      <c r="C75" s="101"/>
      <c r="D75" s="101"/>
      <c r="E75" s="101"/>
      <c r="F75" s="101"/>
      <c r="G75" s="101"/>
      <c r="H75" s="101"/>
      <c r="I75" s="101"/>
      <c r="J75" s="101"/>
      <c r="K75" s="101"/>
      <c r="L75" s="21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row>
    <row r="76" spans="1:37" ht="12.75" customHeight="1">
      <c r="A76" s="101"/>
      <c r="B76" s="101"/>
      <c r="C76" s="101"/>
      <c r="D76" s="101"/>
      <c r="E76" s="101"/>
      <c r="F76" s="101"/>
      <c r="G76" s="101"/>
      <c r="H76" s="101"/>
      <c r="I76" s="101"/>
      <c r="J76" s="101"/>
      <c r="K76" s="101"/>
      <c r="L76" s="21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row>
    <row r="77" spans="1:37" ht="12.75" customHeight="1">
      <c r="A77" s="101"/>
      <c r="B77" s="101"/>
      <c r="C77" s="101"/>
      <c r="D77" s="101"/>
      <c r="E77" s="101"/>
      <c r="F77" s="101"/>
      <c r="G77" s="101"/>
      <c r="H77" s="101"/>
      <c r="I77" s="101"/>
      <c r="J77" s="101"/>
      <c r="K77" s="101"/>
      <c r="L77" s="21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row>
    <row r="78" spans="1:37" ht="12.75" customHeight="1">
      <c r="A78" s="101"/>
      <c r="B78" s="101"/>
      <c r="C78" s="101"/>
      <c r="D78" s="101"/>
      <c r="E78" s="101"/>
      <c r="F78" s="101"/>
      <c r="G78" s="101"/>
      <c r="H78" s="101"/>
      <c r="I78" s="101"/>
      <c r="J78" s="101"/>
      <c r="K78" s="101"/>
      <c r="L78" s="21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row>
    <row r="79" spans="1:37" ht="12.75" customHeight="1">
      <c r="A79" s="101"/>
      <c r="B79" s="101"/>
      <c r="C79" s="101"/>
      <c r="D79" s="101"/>
      <c r="E79" s="101"/>
      <c r="F79" s="101"/>
      <c r="G79" s="101"/>
      <c r="H79" s="101"/>
      <c r="I79" s="101"/>
      <c r="J79" s="101"/>
      <c r="K79" s="101"/>
      <c r="L79" s="21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row>
    <row r="80" spans="1:37" ht="12.75" customHeight="1">
      <c r="A80" s="101"/>
      <c r="B80" s="101"/>
      <c r="C80" s="101"/>
      <c r="D80" s="101"/>
      <c r="E80" s="101"/>
      <c r="F80" s="101"/>
      <c r="G80" s="101"/>
      <c r="H80" s="101"/>
      <c r="I80" s="101"/>
      <c r="J80" s="101"/>
      <c r="K80" s="101"/>
      <c r="L80" s="21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row>
    <row r="81" spans="1:37" ht="12.75" customHeight="1">
      <c r="A81" s="101"/>
      <c r="B81" s="101"/>
      <c r="C81" s="101"/>
      <c r="D81" s="101"/>
      <c r="E81" s="101"/>
      <c r="F81" s="101"/>
      <c r="G81" s="101"/>
      <c r="H81" s="101"/>
      <c r="I81" s="101"/>
      <c r="J81" s="101"/>
      <c r="K81" s="101"/>
      <c r="L81" s="21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row>
    <row r="82" spans="1:37" ht="12.75" customHeight="1">
      <c r="A82" s="101"/>
      <c r="B82" s="101"/>
      <c r="C82" s="101"/>
      <c r="D82" s="101"/>
      <c r="E82" s="101"/>
      <c r="F82" s="101"/>
      <c r="G82" s="101"/>
      <c r="H82" s="101"/>
      <c r="I82" s="101"/>
      <c r="J82" s="101"/>
      <c r="K82" s="101"/>
      <c r="L82" s="21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row>
    <row r="83" spans="1:37" ht="12.75" customHeight="1">
      <c r="A83" s="101"/>
      <c r="B83" s="101"/>
      <c r="C83" s="101"/>
      <c r="D83" s="101"/>
      <c r="E83" s="101"/>
      <c r="F83" s="101"/>
      <c r="G83" s="101"/>
      <c r="H83" s="101"/>
      <c r="I83" s="101"/>
      <c r="J83" s="101"/>
      <c r="K83" s="101"/>
      <c r="L83" s="21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row>
    <row r="84" spans="1:37" ht="12.75" customHeight="1">
      <c r="A84" s="101"/>
      <c r="B84" s="101"/>
      <c r="C84" s="101"/>
      <c r="D84" s="101"/>
      <c r="E84" s="101"/>
      <c r="F84" s="101"/>
      <c r="G84" s="101"/>
      <c r="H84" s="101"/>
      <c r="I84" s="101"/>
      <c r="J84" s="101"/>
      <c r="K84" s="101"/>
      <c r="L84" s="21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row>
    <row r="85" spans="1:37" ht="12.75" customHeight="1">
      <c r="A85" s="101"/>
      <c r="B85" s="101"/>
      <c r="C85" s="101"/>
      <c r="D85" s="101"/>
      <c r="E85" s="101"/>
      <c r="F85" s="101"/>
      <c r="G85" s="101"/>
      <c r="H85" s="101"/>
      <c r="I85" s="101"/>
      <c r="J85" s="101"/>
      <c r="K85" s="101"/>
      <c r="L85" s="21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row>
    <row r="86" spans="1:37" ht="12.75" customHeight="1">
      <c r="A86" s="101"/>
      <c r="B86" s="101"/>
      <c r="C86" s="101"/>
      <c r="D86" s="101"/>
      <c r="E86" s="101"/>
      <c r="F86" s="101"/>
      <c r="G86" s="101"/>
      <c r="H86" s="101"/>
      <c r="I86" s="101"/>
      <c r="J86" s="101"/>
      <c r="K86" s="101"/>
      <c r="L86" s="21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row>
    <row r="87" spans="1:37" ht="12.75" customHeight="1">
      <c r="A87" s="101"/>
      <c r="B87" s="101"/>
      <c r="C87" s="101"/>
      <c r="D87" s="101"/>
      <c r="E87" s="101"/>
      <c r="F87" s="101"/>
      <c r="G87" s="101"/>
      <c r="H87" s="101"/>
      <c r="I87" s="101"/>
      <c r="J87" s="101"/>
      <c r="K87" s="101"/>
      <c r="L87" s="21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row>
    <row r="88" spans="1:37" ht="12.75" customHeight="1">
      <c r="A88" s="101"/>
      <c r="B88" s="101"/>
      <c r="C88" s="101"/>
      <c r="D88" s="101"/>
      <c r="E88" s="101"/>
      <c r="F88" s="101"/>
      <c r="G88" s="101"/>
      <c r="H88" s="101"/>
      <c r="I88" s="101"/>
      <c r="J88" s="101"/>
      <c r="K88" s="101"/>
      <c r="L88" s="21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row>
    <row r="89" spans="1:37" ht="12.75" customHeight="1">
      <c r="A89" s="101"/>
      <c r="B89" s="101"/>
      <c r="C89" s="101"/>
      <c r="D89" s="101"/>
      <c r="E89" s="101"/>
      <c r="F89" s="101"/>
      <c r="G89" s="101"/>
      <c r="H89" s="101"/>
      <c r="I89" s="101"/>
      <c r="J89" s="101"/>
      <c r="K89" s="101"/>
      <c r="L89" s="21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row>
    <row r="90" spans="1:37" ht="12.75" customHeight="1">
      <c r="A90" s="101"/>
      <c r="B90" s="101"/>
      <c r="C90" s="101"/>
      <c r="D90" s="101"/>
      <c r="E90" s="101"/>
      <c r="F90" s="101"/>
      <c r="G90" s="101"/>
      <c r="H90" s="101"/>
      <c r="I90" s="101"/>
      <c r="J90" s="101"/>
      <c r="K90" s="101"/>
      <c r="L90" s="21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row>
    <row r="91" spans="1:37" ht="12.75" customHeight="1">
      <c r="A91" s="101"/>
      <c r="B91" s="101"/>
      <c r="C91" s="101"/>
      <c r="D91" s="101"/>
      <c r="E91" s="101"/>
      <c r="F91" s="101"/>
      <c r="G91" s="101"/>
      <c r="H91" s="101"/>
      <c r="I91" s="101"/>
      <c r="J91" s="101"/>
      <c r="K91" s="101"/>
      <c r="L91" s="21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row>
    <row r="92" spans="1:37" ht="12.75" customHeight="1">
      <c r="A92" s="101"/>
      <c r="B92" s="101"/>
      <c r="C92" s="101"/>
      <c r="D92" s="101"/>
      <c r="E92" s="101"/>
      <c r="F92" s="101"/>
      <c r="G92" s="101"/>
      <c r="H92" s="101"/>
      <c r="I92" s="101"/>
      <c r="J92" s="101"/>
      <c r="K92" s="101"/>
      <c r="L92" s="21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row>
    <row r="93" spans="1:37" ht="12.75" customHeight="1">
      <c r="A93" s="101"/>
      <c r="B93" s="101"/>
      <c r="C93" s="101"/>
      <c r="D93" s="101"/>
      <c r="E93" s="101"/>
      <c r="F93" s="101"/>
      <c r="G93" s="101"/>
      <c r="H93" s="101"/>
      <c r="I93" s="101"/>
      <c r="J93" s="101"/>
      <c r="K93" s="101"/>
      <c r="L93" s="21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row>
    <row r="94" spans="1:37" ht="12.75" customHeight="1">
      <c r="A94" s="101"/>
      <c r="B94" s="101"/>
      <c r="C94" s="101"/>
      <c r="D94" s="101"/>
      <c r="E94" s="101"/>
      <c r="F94" s="101"/>
      <c r="G94" s="101"/>
      <c r="H94" s="101"/>
      <c r="I94" s="101"/>
      <c r="J94" s="101"/>
      <c r="K94" s="101"/>
      <c r="L94" s="21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row>
    <row r="95" spans="1:37" ht="12.75" customHeight="1">
      <c r="A95" s="101"/>
      <c r="B95" s="101"/>
      <c r="C95" s="101"/>
      <c r="D95" s="101"/>
      <c r="E95" s="101"/>
      <c r="F95" s="101"/>
      <c r="G95" s="101"/>
      <c r="H95" s="101"/>
      <c r="I95" s="101"/>
      <c r="J95" s="101"/>
      <c r="K95" s="101"/>
      <c r="L95" s="21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row>
    <row r="96" spans="1:37" ht="12.75" customHeight="1">
      <c r="A96" s="101"/>
      <c r="B96" s="101"/>
      <c r="C96" s="101"/>
      <c r="D96" s="101"/>
      <c r="E96" s="101"/>
      <c r="F96" s="101"/>
      <c r="G96" s="101"/>
      <c r="H96" s="101"/>
      <c r="I96" s="101"/>
      <c r="J96" s="101"/>
      <c r="K96" s="101"/>
      <c r="L96" s="21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row>
    <row r="97" spans="1:37" ht="12.75" customHeight="1">
      <c r="A97" s="101"/>
      <c r="B97" s="101"/>
      <c r="C97" s="101"/>
      <c r="D97" s="101"/>
      <c r="E97" s="101"/>
      <c r="F97" s="101"/>
      <c r="G97" s="101"/>
      <c r="H97" s="101"/>
      <c r="I97" s="101"/>
      <c r="J97" s="101"/>
      <c r="K97" s="101"/>
      <c r="L97" s="21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row>
    <row r="98" spans="1:37" ht="12.75" customHeight="1">
      <c r="A98" s="101"/>
      <c r="B98" s="101"/>
      <c r="C98" s="101"/>
      <c r="D98" s="101"/>
      <c r="E98" s="101"/>
      <c r="F98" s="101"/>
      <c r="G98" s="101"/>
      <c r="H98" s="101"/>
      <c r="I98" s="101"/>
      <c r="J98" s="101"/>
      <c r="K98" s="101"/>
      <c r="L98" s="21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row>
    <row r="99" spans="1:37" ht="12.75" customHeight="1">
      <c r="A99" s="101"/>
      <c r="B99" s="101"/>
      <c r="C99" s="101"/>
      <c r="D99" s="101"/>
      <c r="E99" s="101"/>
      <c r="F99" s="101"/>
      <c r="G99" s="101"/>
      <c r="H99" s="101"/>
      <c r="I99" s="101"/>
      <c r="J99" s="101"/>
      <c r="K99" s="101"/>
      <c r="L99" s="21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row>
    <row r="100" spans="1:37" ht="12.75" customHeight="1">
      <c r="A100" s="101"/>
      <c r="B100" s="101"/>
      <c r="C100" s="101"/>
      <c r="D100" s="101"/>
      <c r="E100" s="101"/>
      <c r="F100" s="101"/>
      <c r="G100" s="101"/>
      <c r="H100" s="101"/>
      <c r="I100" s="101"/>
      <c r="J100" s="101"/>
      <c r="K100" s="101"/>
      <c r="L100" s="21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row>
    <row r="101" spans="1:37" ht="15.75" customHeight="1">
      <c r="I101" s="86"/>
      <c r="J101" s="86"/>
      <c r="K101" s="86"/>
      <c r="M101" s="86"/>
      <c r="N101" s="86"/>
    </row>
    <row r="102" spans="1:37" ht="15.75" customHeight="1">
      <c r="I102" s="86"/>
      <c r="J102" s="86"/>
      <c r="K102" s="86"/>
      <c r="M102" s="86"/>
      <c r="N102" s="86"/>
    </row>
    <row r="103" spans="1:37" ht="15.75" customHeight="1">
      <c r="I103" s="86"/>
      <c r="J103" s="86"/>
      <c r="K103" s="86"/>
      <c r="M103" s="86"/>
      <c r="N103" s="86"/>
    </row>
    <row r="104" spans="1:37" ht="15.75" customHeight="1">
      <c r="I104" s="86"/>
      <c r="J104" s="86"/>
      <c r="K104" s="86"/>
      <c r="M104" s="86"/>
      <c r="N104" s="86"/>
    </row>
    <row r="105" spans="1:37" ht="15.75" customHeight="1">
      <c r="I105" s="86"/>
      <c r="J105" s="86"/>
      <c r="K105" s="86"/>
      <c r="M105" s="86"/>
      <c r="N105" s="86"/>
    </row>
    <row r="106" spans="1:37" ht="15.75" customHeight="1">
      <c r="I106" s="86"/>
      <c r="J106" s="86"/>
      <c r="K106" s="86"/>
      <c r="M106" s="86"/>
      <c r="N106" s="86"/>
    </row>
    <row r="107" spans="1:37" ht="15.75" customHeight="1">
      <c r="I107" s="86"/>
      <c r="J107" s="86"/>
      <c r="K107" s="86"/>
      <c r="M107" s="86"/>
      <c r="N107" s="86"/>
    </row>
    <row r="108" spans="1:37" ht="15.75" customHeight="1">
      <c r="I108" s="86"/>
      <c r="J108" s="86"/>
      <c r="K108" s="86"/>
      <c r="M108" s="86"/>
      <c r="N108" s="86"/>
    </row>
    <row r="109" spans="1:37" ht="15.75" customHeight="1">
      <c r="I109" s="86"/>
      <c r="J109" s="86"/>
      <c r="K109" s="86"/>
      <c r="M109" s="86"/>
      <c r="N109" s="86"/>
    </row>
    <row r="110" spans="1:37" ht="15.75" customHeight="1">
      <c r="I110" s="86"/>
      <c r="J110" s="86"/>
      <c r="K110" s="86"/>
      <c r="M110" s="86"/>
      <c r="N110" s="86"/>
    </row>
    <row r="111" spans="1:37" ht="15.75" customHeight="1">
      <c r="I111" s="86"/>
      <c r="J111" s="86"/>
      <c r="K111" s="86"/>
      <c r="M111" s="86"/>
      <c r="N111" s="86"/>
    </row>
    <row r="112" spans="1:37" ht="15.75" customHeight="1">
      <c r="I112" s="86"/>
      <c r="J112" s="86"/>
      <c r="K112" s="86"/>
      <c r="M112" s="86"/>
      <c r="N112" s="86"/>
    </row>
    <row r="113" spans="9:14" ht="15.75" customHeight="1">
      <c r="I113" s="86"/>
      <c r="J113" s="86"/>
      <c r="K113" s="86"/>
      <c r="M113" s="86"/>
      <c r="N113" s="86"/>
    </row>
    <row r="114" spans="9:14" ht="15.75" customHeight="1">
      <c r="I114" s="86"/>
      <c r="J114" s="86"/>
      <c r="K114" s="86"/>
      <c r="M114" s="86"/>
      <c r="N114" s="86"/>
    </row>
    <row r="115" spans="9:14" ht="15.75" customHeight="1">
      <c r="I115" s="86"/>
      <c r="J115" s="86"/>
      <c r="K115" s="86"/>
      <c r="M115" s="86"/>
      <c r="N115" s="86"/>
    </row>
    <row r="116" spans="9:14" ht="15.75" customHeight="1">
      <c r="I116" s="86"/>
      <c r="J116" s="86"/>
      <c r="K116" s="86"/>
      <c r="M116" s="86"/>
      <c r="N116" s="86"/>
    </row>
    <row r="117" spans="9:14" ht="15.75" customHeight="1">
      <c r="I117" s="86"/>
      <c r="J117" s="86"/>
      <c r="K117" s="86"/>
      <c r="M117" s="86"/>
      <c r="N117" s="86"/>
    </row>
    <row r="118" spans="9:14" ht="15.75" customHeight="1">
      <c r="I118" s="86"/>
      <c r="J118" s="86"/>
      <c r="K118" s="86"/>
      <c r="M118" s="86"/>
      <c r="N118" s="86"/>
    </row>
    <row r="119" spans="9:14" ht="15.75" customHeight="1">
      <c r="I119" s="86"/>
      <c r="J119" s="86"/>
      <c r="K119" s="86"/>
      <c r="M119" s="86"/>
      <c r="N119" s="86"/>
    </row>
    <row r="120" spans="9:14" ht="15.75" customHeight="1">
      <c r="I120" s="86"/>
      <c r="J120" s="86"/>
      <c r="K120" s="86"/>
      <c r="M120" s="86"/>
      <c r="N120" s="86"/>
    </row>
    <row r="121" spans="9:14" ht="15.75" customHeight="1">
      <c r="I121" s="86"/>
      <c r="J121" s="86"/>
      <c r="K121" s="86"/>
      <c r="M121" s="86"/>
      <c r="N121" s="86"/>
    </row>
    <row r="122" spans="9:14" ht="15.75" customHeight="1">
      <c r="I122" s="86"/>
      <c r="J122" s="86"/>
      <c r="K122" s="86"/>
      <c r="M122" s="86"/>
      <c r="N122" s="86"/>
    </row>
    <row r="123" spans="9:14" ht="15.75" customHeight="1">
      <c r="I123" s="86"/>
      <c r="J123" s="86"/>
      <c r="K123" s="86"/>
      <c r="M123" s="86"/>
      <c r="N123" s="86"/>
    </row>
    <row r="124" spans="9:14" ht="15.75" customHeight="1">
      <c r="I124" s="86"/>
      <c r="J124" s="86"/>
      <c r="K124" s="86"/>
      <c r="M124" s="86"/>
      <c r="N124" s="86"/>
    </row>
    <row r="125" spans="9:14" ht="15.75" customHeight="1">
      <c r="I125" s="86"/>
      <c r="J125" s="86"/>
      <c r="K125" s="86"/>
      <c r="M125" s="86"/>
      <c r="N125" s="86"/>
    </row>
    <row r="126" spans="9:14" ht="15.75" customHeight="1">
      <c r="I126" s="86"/>
      <c r="J126" s="86"/>
      <c r="K126" s="86"/>
      <c r="M126" s="86"/>
      <c r="N126" s="86"/>
    </row>
    <row r="127" spans="9:14" ht="15.75" customHeight="1">
      <c r="I127" s="86"/>
      <c r="J127" s="86"/>
      <c r="K127" s="86"/>
      <c r="M127" s="86"/>
      <c r="N127" s="86"/>
    </row>
    <row r="128" spans="9:14" ht="15.75" customHeight="1">
      <c r="I128" s="86"/>
      <c r="J128" s="86"/>
      <c r="K128" s="86"/>
      <c r="M128" s="86"/>
      <c r="N128" s="86"/>
    </row>
    <row r="129" spans="9:14" ht="15.75" customHeight="1">
      <c r="I129" s="86"/>
      <c r="J129" s="86"/>
      <c r="K129" s="86"/>
      <c r="M129" s="86"/>
      <c r="N129" s="86"/>
    </row>
    <row r="130" spans="9:14" ht="15.75" customHeight="1">
      <c r="I130" s="86"/>
      <c r="J130" s="86"/>
      <c r="K130" s="86"/>
      <c r="M130" s="86"/>
      <c r="N130" s="86"/>
    </row>
    <row r="131" spans="9:14" ht="15.75" customHeight="1">
      <c r="I131" s="86"/>
      <c r="J131" s="86"/>
      <c r="K131" s="86"/>
      <c r="M131" s="86"/>
      <c r="N131" s="86"/>
    </row>
    <row r="132" spans="9:14" ht="15.75" customHeight="1">
      <c r="I132" s="86"/>
      <c r="J132" s="86"/>
      <c r="K132" s="86"/>
      <c r="M132" s="86"/>
      <c r="N132" s="86"/>
    </row>
    <row r="133" spans="9:14" ht="15.75" customHeight="1">
      <c r="I133" s="86"/>
      <c r="J133" s="86"/>
      <c r="K133" s="86"/>
      <c r="M133" s="86"/>
      <c r="N133" s="86"/>
    </row>
    <row r="134" spans="9:14" ht="15.75" customHeight="1">
      <c r="I134" s="86"/>
      <c r="J134" s="86"/>
      <c r="K134" s="86"/>
      <c r="M134" s="86"/>
      <c r="N134" s="86"/>
    </row>
    <row r="135" spans="9:14" ht="15.75" customHeight="1">
      <c r="I135" s="86"/>
      <c r="J135" s="86"/>
      <c r="K135" s="86"/>
      <c r="M135" s="86"/>
      <c r="N135" s="86"/>
    </row>
    <row r="136" spans="9:14" ht="15.75" customHeight="1">
      <c r="I136" s="86"/>
      <c r="J136" s="86"/>
      <c r="K136" s="86"/>
      <c r="M136" s="86"/>
      <c r="N136" s="86"/>
    </row>
    <row r="137" spans="9:14" ht="15.75" customHeight="1">
      <c r="I137" s="86"/>
      <c r="J137" s="86"/>
      <c r="K137" s="86"/>
      <c r="M137" s="86"/>
      <c r="N137" s="86"/>
    </row>
    <row r="138" spans="9:14" ht="15.75" customHeight="1">
      <c r="I138" s="86"/>
      <c r="J138" s="86"/>
      <c r="K138" s="86"/>
      <c r="M138" s="86"/>
      <c r="N138" s="86"/>
    </row>
    <row r="139" spans="9:14" ht="15.75" customHeight="1">
      <c r="I139" s="86"/>
      <c r="J139" s="86"/>
      <c r="K139" s="86"/>
      <c r="M139" s="86"/>
      <c r="N139" s="86"/>
    </row>
    <row r="140" spans="9:14" ht="15.75" customHeight="1">
      <c r="I140" s="86"/>
      <c r="J140" s="86"/>
      <c r="K140" s="86"/>
      <c r="M140" s="86"/>
      <c r="N140" s="86"/>
    </row>
    <row r="141" spans="9:14" ht="15.75" customHeight="1">
      <c r="I141" s="86"/>
      <c r="J141" s="86"/>
      <c r="K141" s="86"/>
      <c r="M141" s="86"/>
      <c r="N141" s="86"/>
    </row>
    <row r="142" spans="9:14" ht="15.75" customHeight="1">
      <c r="I142" s="86"/>
      <c r="J142" s="86"/>
      <c r="K142" s="86"/>
      <c r="M142" s="86"/>
      <c r="N142" s="86"/>
    </row>
    <row r="143" spans="9:14" ht="15.75" customHeight="1">
      <c r="I143" s="86"/>
      <c r="J143" s="86"/>
      <c r="K143" s="86"/>
      <c r="M143" s="86"/>
      <c r="N143" s="86"/>
    </row>
    <row r="144" spans="9:14" ht="15.75" customHeight="1">
      <c r="I144" s="86"/>
      <c r="J144" s="86"/>
      <c r="K144" s="86"/>
      <c r="M144" s="86"/>
      <c r="N144" s="86"/>
    </row>
    <row r="145" spans="9:14" ht="15.75" customHeight="1">
      <c r="I145" s="86"/>
      <c r="J145" s="86"/>
      <c r="K145" s="86"/>
      <c r="M145" s="86"/>
      <c r="N145" s="86"/>
    </row>
    <row r="146" spans="9:14" ht="15.75" customHeight="1">
      <c r="I146" s="86"/>
      <c r="J146" s="86"/>
      <c r="K146" s="86"/>
      <c r="M146" s="86"/>
      <c r="N146" s="86"/>
    </row>
    <row r="147" spans="9:14" ht="15.75" customHeight="1">
      <c r="I147" s="86"/>
      <c r="J147" s="86"/>
      <c r="K147" s="86"/>
      <c r="M147" s="86"/>
      <c r="N147" s="86"/>
    </row>
    <row r="148" spans="9:14" ht="15.75" customHeight="1">
      <c r="I148" s="86"/>
      <c r="J148" s="86"/>
      <c r="K148" s="86"/>
      <c r="M148" s="86"/>
      <c r="N148" s="86"/>
    </row>
    <row r="149" spans="9:14" ht="15.75" customHeight="1">
      <c r="I149" s="86"/>
      <c r="J149" s="86"/>
      <c r="K149" s="86"/>
      <c r="M149" s="86"/>
      <c r="N149" s="86"/>
    </row>
    <row r="150" spans="9:14" ht="15.75" customHeight="1">
      <c r="I150" s="86"/>
      <c r="J150" s="86"/>
      <c r="K150" s="86"/>
      <c r="M150" s="86"/>
      <c r="N150" s="86"/>
    </row>
    <row r="151" spans="9:14" ht="15.75" customHeight="1">
      <c r="I151" s="86"/>
      <c r="J151" s="86"/>
      <c r="K151" s="86"/>
      <c r="M151" s="86"/>
      <c r="N151" s="86"/>
    </row>
    <row r="152" spans="9:14" ht="15.75" customHeight="1">
      <c r="I152" s="86"/>
      <c r="J152" s="86"/>
      <c r="K152" s="86"/>
      <c r="M152" s="86"/>
      <c r="N152" s="86"/>
    </row>
    <row r="153" spans="9:14" ht="15.75" customHeight="1">
      <c r="I153" s="86"/>
      <c r="J153" s="86"/>
      <c r="K153" s="86"/>
      <c r="M153" s="86"/>
      <c r="N153" s="86"/>
    </row>
    <row r="154" spans="9:14" ht="15.75" customHeight="1">
      <c r="I154" s="86"/>
      <c r="J154" s="86"/>
      <c r="K154" s="86"/>
      <c r="M154" s="86"/>
      <c r="N154" s="86"/>
    </row>
    <row r="155" spans="9:14" ht="15.75" customHeight="1">
      <c r="I155" s="86"/>
      <c r="J155" s="86"/>
      <c r="K155" s="86"/>
      <c r="M155" s="86"/>
      <c r="N155" s="86"/>
    </row>
    <row r="156" spans="9:14" ht="15.75" customHeight="1">
      <c r="I156" s="86"/>
      <c r="J156" s="86"/>
      <c r="K156" s="86"/>
      <c r="M156" s="86"/>
      <c r="N156" s="86"/>
    </row>
    <row r="157" spans="9:14" ht="15.75" customHeight="1">
      <c r="I157" s="86"/>
      <c r="J157" s="86"/>
      <c r="K157" s="86"/>
      <c r="M157" s="86"/>
      <c r="N157" s="86"/>
    </row>
    <row r="158" spans="9:14" ht="15.75" customHeight="1">
      <c r="I158" s="86"/>
      <c r="J158" s="86"/>
      <c r="K158" s="86"/>
      <c r="M158" s="86"/>
      <c r="N158" s="86"/>
    </row>
    <row r="159" spans="9:14" ht="15.75" customHeight="1">
      <c r="I159" s="86"/>
      <c r="J159" s="86"/>
      <c r="K159" s="86"/>
      <c r="M159" s="86"/>
      <c r="N159" s="86"/>
    </row>
    <row r="160" spans="9:14" ht="15.75" customHeight="1">
      <c r="I160" s="86"/>
      <c r="J160" s="86"/>
      <c r="K160" s="86"/>
      <c r="M160" s="86"/>
      <c r="N160" s="86"/>
    </row>
    <row r="161" spans="9:14" ht="15.75" customHeight="1">
      <c r="I161" s="86"/>
      <c r="J161" s="86"/>
      <c r="K161" s="86"/>
      <c r="M161" s="86"/>
      <c r="N161" s="86"/>
    </row>
    <row r="162" spans="9:14" ht="15.75" customHeight="1">
      <c r="I162" s="86"/>
      <c r="J162" s="86"/>
      <c r="K162" s="86"/>
      <c r="M162" s="86"/>
      <c r="N162" s="86"/>
    </row>
    <row r="163" spans="9:14" ht="15.75" customHeight="1">
      <c r="I163" s="86"/>
      <c r="J163" s="86"/>
      <c r="K163" s="86"/>
      <c r="M163" s="86"/>
      <c r="N163" s="86"/>
    </row>
    <row r="164" spans="9:14" ht="15.75" customHeight="1">
      <c r="I164" s="86"/>
      <c r="J164" s="86"/>
      <c r="K164" s="86"/>
      <c r="M164" s="86"/>
      <c r="N164" s="86"/>
    </row>
    <row r="165" spans="9:14" ht="15.75" customHeight="1">
      <c r="I165" s="86"/>
      <c r="J165" s="86"/>
      <c r="K165" s="86"/>
      <c r="M165" s="86"/>
      <c r="N165" s="86"/>
    </row>
    <row r="166" spans="9:14" ht="15.75" customHeight="1">
      <c r="I166" s="86"/>
      <c r="J166" s="86"/>
      <c r="K166" s="86"/>
      <c r="M166" s="86"/>
      <c r="N166" s="86"/>
    </row>
    <row r="167" spans="9:14" ht="15.75" customHeight="1">
      <c r="I167" s="86"/>
      <c r="J167" s="86"/>
      <c r="K167" s="86"/>
      <c r="M167" s="86"/>
      <c r="N167" s="86"/>
    </row>
    <row r="168" spans="9:14" ht="15.75" customHeight="1">
      <c r="I168" s="86"/>
      <c r="J168" s="86"/>
      <c r="K168" s="86"/>
      <c r="M168" s="86"/>
      <c r="N168" s="86"/>
    </row>
    <row r="169" spans="9:14" ht="15.75" customHeight="1">
      <c r="I169" s="86"/>
      <c r="J169" s="86"/>
      <c r="K169" s="86"/>
      <c r="M169" s="86"/>
      <c r="N169" s="86"/>
    </row>
    <row r="170" spans="9:14" ht="15.75" customHeight="1">
      <c r="I170" s="86"/>
      <c r="J170" s="86"/>
      <c r="K170" s="86"/>
      <c r="M170" s="86"/>
      <c r="N170" s="86"/>
    </row>
    <row r="171" spans="9:14" ht="15.75" customHeight="1">
      <c r="I171" s="86"/>
      <c r="J171" s="86"/>
      <c r="K171" s="86"/>
      <c r="M171" s="86"/>
      <c r="N171" s="86"/>
    </row>
    <row r="172" spans="9:14" ht="15.75" customHeight="1">
      <c r="I172" s="86"/>
      <c r="J172" s="86"/>
      <c r="K172" s="86"/>
      <c r="M172" s="86"/>
      <c r="N172" s="86"/>
    </row>
    <row r="173" spans="9:14" ht="15.75" customHeight="1">
      <c r="I173" s="86"/>
      <c r="J173" s="86"/>
      <c r="K173" s="86"/>
      <c r="M173" s="86"/>
      <c r="N173" s="86"/>
    </row>
    <row r="174" spans="9:14" ht="15.75" customHeight="1">
      <c r="I174" s="86"/>
      <c r="J174" s="86"/>
      <c r="K174" s="86"/>
      <c r="M174" s="86"/>
      <c r="N174" s="86"/>
    </row>
    <row r="175" spans="9:14" ht="15.75" customHeight="1">
      <c r="I175" s="86"/>
      <c r="J175" s="86"/>
      <c r="K175" s="86"/>
      <c r="M175" s="86"/>
      <c r="N175" s="86"/>
    </row>
    <row r="176" spans="9:14" ht="15.75" customHeight="1">
      <c r="I176" s="86"/>
      <c r="J176" s="86"/>
      <c r="K176" s="86"/>
      <c r="M176" s="86"/>
      <c r="N176" s="86"/>
    </row>
    <row r="177" spans="9:14" ht="15.75" customHeight="1">
      <c r="I177" s="86"/>
      <c r="J177" s="86"/>
      <c r="K177" s="86"/>
      <c r="M177" s="86"/>
      <c r="N177" s="86"/>
    </row>
    <row r="178" spans="9:14" ht="15.75" customHeight="1">
      <c r="I178" s="86"/>
      <c r="J178" s="86"/>
      <c r="K178" s="86"/>
      <c r="M178" s="86"/>
      <c r="N178" s="86"/>
    </row>
    <row r="179" spans="9:14" ht="15.75" customHeight="1">
      <c r="I179" s="86"/>
      <c r="J179" s="86"/>
      <c r="K179" s="86"/>
      <c r="M179" s="86"/>
      <c r="N179" s="86"/>
    </row>
    <row r="180" spans="9:14" ht="15.75" customHeight="1">
      <c r="I180" s="86"/>
      <c r="J180" s="86"/>
      <c r="K180" s="86"/>
      <c r="M180" s="86"/>
      <c r="N180" s="86"/>
    </row>
    <row r="181" spans="9:14" ht="15.75" customHeight="1">
      <c r="I181" s="86"/>
      <c r="J181" s="86"/>
      <c r="K181" s="86"/>
      <c r="M181" s="86"/>
      <c r="N181" s="86"/>
    </row>
    <row r="182" spans="9:14" ht="15.75" customHeight="1">
      <c r="I182" s="86"/>
      <c r="J182" s="86"/>
      <c r="K182" s="86"/>
      <c r="M182" s="86"/>
      <c r="N182" s="86"/>
    </row>
    <row r="183" spans="9:14" ht="15.75" customHeight="1">
      <c r="I183" s="86"/>
      <c r="J183" s="86"/>
      <c r="K183" s="86"/>
      <c r="M183" s="86"/>
      <c r="N183" s="86"/>
    </row>
    <row r="184" spans="9:14" ht="15.75" customHeight="1">
      <c r="I184" s="86"/>
      <c r="J184" s="86"/>
      <c r="K184" s="86"/>
      <c r="M184" s="86"/>
      <c r="N184" s="86"/>
    </row>
    <row r="185" spans="9:14" ht="15.75" customHeight="1">
      <c r="I185" s="86"/>
      <c r="J185" s="86"/>
      <c r="K185" s="86"/>
      <c r="M185" s="86"/>
      <c r="N185" s="86"/>
    </row>
    <row r="186" spans="9:14" ht="15.75" customHeight="1">
      <c r="I186" s="86"/>
      <c r="J186" s="86"/>
      <c r="K186" s="86"/>
      <c r="M186" s="86"/>
      <c r="N186" s="86"/>
    </row>
    <row r="187" spans="9:14" ht="15.75" customHeight="1">
      <c r="I187" s="86"/>
      <c r="J187" s="86"/>
      <c r="K187" s="86"/>
      <c r="M187" s="86"/>
      <c r="N187" s="86"/>
    </row>
    <row r="188" spans="9:14" ht="15.75" customHeight="1">
      <c r="I188" s="86"/>
      <c r="J188" s="86"/>
      <c r="K188" s="86"/>
      <c r="M188" s="86"/>
      <c r="N188" s="86"/>
    </row>
    <row r="189" spans="9:14" ht="15.75" customHeight="1">
      <c r="I189" s="86"/>
      <c r="J189" s="86"/>
      <c r="K189" s="86"/>
      <c r="M189" s="86"/>
      <c r="N189" s="86"/>
    </row>
    <row r="190" spans="9:14" ht="15.75" customHeight="1">
      <c r="I190" s="86"/>
      <c r="J190" s="86"/>
      <c r="K190" s="86"/>
      <c r="M190" s="86"/>
      <c r="N190" s="86"/>
    </row>
    <row r="191" spans="9:14" ht="15.75" customHeight="1">
      <c r="I191" s="86"/>
      <c r="J191" s="86"/>
      <c r="K191" s="86"/>
      <c r="M191" s="86"/>
      <c r="N191" s="86"/>
    </row>
    <row r="192" spans="9:14" ht="15.75" customHeight="1">
      <c r="I192" s="86"/>
      <c r="J192" s="86"/>
      <c r="K192" s="86"/>
      <c r="M192" s="86"/>
      <c r="N192" s="86"/>
    </row>
    <row r="193" spans="9:14" ht="15.75" customHeight="1">
      <c r="I193" s="86"/>
      <c r="J193" s="86"/>
      <c r="K193" s="86"/>
      <c r="M193" s="86"/>
      <c r="N193" s="86"/>
    </row>
    <row r="194" spans="9:14" ht="15.75" customHeight="1">
      <c r="I194" s="86"/>
      <c r="J194" s="86"/>
      <c r="K194" s="86"/>
      <c r="M194" s="86"/>
      <c r="N194" s="86"/>
    </row>
    <row r="195" spans="9:14" ht="15.75" customHeight="1">
      <c r="I195" s="86"/>
      <c r="J195" s="86"/>
      <c r="K195" s="86"/>
      <c r="M195" s="86"/>
      <c r="N195" s="86"/>
    </row>
    <row r="196" spans="9:14" ht="15.75" customHeight="1">
      <c r="I196" s="86"/>
      <c r="J196" s="86"/>
      <c r="K196" s="86"/>
      <c r="M196" s="86"/>
      <c r="N196" s="86"/>
    </row>
    <row r="197" spans="9:14" ht="15.75" customHeight="1">
      <c r="I197" s="86"/>
      <c r="J197" s="86"/>
      <c r="K197" s="86"/>
      <c r="M197" s="86"/>
      <c r="N197" s="86"/>
    </row>
    <row r="198" spans="9:14" ht="15.75" customHeight="1">
      <c r="I198" s="86"/>
      <c r="J198" s="86"/>
      <c r="K198" s="86"/>
      <c r="M198" s="86"/>
      <c r="N198" s="86"/>
    </row>
    <row r="199" spans="9:14" ht="15.75" customHeight="1">
      <c r="I199" s="86"/>
      <c r="J199" s="86"/>
      <c r="K199" s="86"/>
      <c r="M199" s="86"/>
      <c r="N199" s="86"/>
    </row>
    <row r="200" spans="9:14" ht="15.75" customHeight="1">
      <c r="I200" s="86"/>
      <c r="J200" s="86"/>
      <c r="K200" s="86"/>
      <c r="M200" s="86"/>
      <c r="N200" s="86"/>
    </row>
    <row r="201" spans="9:14" ht="15.75" customHeight="1">
      <c r="I201" s="86"/>
      <c r="J201" s="86"/>
      <c r="K201" s="86"/>
      <c r="M201" s="86"/>
      <c r="N201" s="86"/>
    </row>
    <row r="202" spans="9:14" ht="15.75" customHeight="1">
      <c r="I202" s="86"/>
      <c r="J202" s="86"/>
      <c r="K202" s="86"/>
      <c r="M202" s="86"/>
      <c r="N202" s="86"/>
    </row>
    <row r="203" spans="9:14" ht="15.75" customHeight="1">
      <c r="I203" s="86"/>
      <c r="J203" s="86"/>
      <c r="K203" s="86"/>
      <c r="M203" s="86"/>
      <c r="N203" s="86"/>
    </row>
    <row r="204" spans="9:14" ht="15.75" customHeight="1">
      <c r="I204" s="86"/>
      <c r="J204" s="86"/>
      <c r="K204" s="86"/>
      <c r="M204" s="86"/>
      <c r="N204" s="86"/>
    </row>
    <row r="205" spans="9:14" ht="15.75" customHeight="1">
      <c r="I205" s="86"/>
      <c r="J205" s="86"/>
      <c r="K205" s="86"/>
      <c r="M205" s="86"/>
      <c r="N205" s="86"/>
    </row>
    <row r="206" spans="9:14" ht="15.75" customHeight="1">
      <c r="I206" s="86"/>
      <c r="J206" s="86"/>
      <c r="K206" s="86"/>
      <c r="M206" s="86"/>
      <c r="N206" s="86"/>
    </row>
    <row r="207" spans="9:14" ht="15.75" customHeight="1">
      <c r="I207" s="86"/>
      <c r="J207" s="86"/>
      <c r="K207" s="86"/>
      <c r="M207" s="86"/>
      <c r="N207" s="86"/>
    </row>
    <row r="208" spans="9:14" ht="15.75" customHeight="1">
      <c r="I208" s="86"/>
      <c r="J208" s="86"/>
      <c r="K208" s="86"/>
      <c r="M208" s="86"/>
      <c r="N208" s="86"/>
    </row>
    <row r="209" spans="9:14" ht="15.75" customHeight="1">
      <c r="I209" s="86"/>
      <c r="J209" s="86"/>
      <c r="K209" s="86"/>
      <c r="M209" s="86"/>
      <c r="N209" s="86"/>
    </row>
    <row r="210" spans="9:14" ht="15.75" customHeight="1">
      <c r="I210" s="86"/>
      <c r="J210" s="86"/>
      <c r="K210" s="86"/>
      <c r="M210" s="86"/>
      <c r="N210" s="86"/>
    </row>
    <row r="211" spans="9:14" ht="15.75" customHeight="1">
      <c r="I211" s="86"/>
      <c r="J211" s="86"/>
      <c r="K211" s="86"/>
      <c r="M211" s="86"/>
      <c r="N211" s="86"/>
    </row>
    <row r="212" spans="9:14" ht="15.75" customHeight="1">
      <c r="I212" s="86"/>
      <c r="J212" s="86"/>
      <c r="K212" s="86"/>
      <c r="M212" s="86"/>
      <c r="N212" s="86"/>
    </row>
    <row r="213" spans="9:14" ht="15.75" customHeight="1">
      <c r="I213" s="86"/>
      <c r="J213" s="86"/>
      <c r="K213" s="86"/>
      <c r="M213" s="86"/>
      <c r="N213" s="86"/>
    </row>
    <row r="214" spans="9:14" ht="15.75" customHeight="1">
      <c r="I214" s="86"/>
      <c r="J214" s="86"/>
      <c r="K214" s="86"/>
      <c r="M214" s="86"/>
      <c r="N214" s="86"/>
    </row>
    <row r="215" spans="9:14" ht="15.75" customHeight="1">
      <c r="I215" s="86"/>
      <c r="J215" s="86"/>
      <c r="K215" s="86"/>
      <c r="M215" s="86"/>
      <c r="N215" s="86"/>
    </row>
    <row r="216" spans="9:14" ht="15.75" customHeight="1">
      <c r="I216" s="86"/>
      <c r="J216" s="86"/>
      <c r="K216" s="86"/>
      <c r="M216" s="86"/>
      <c r="N216" s="86"/>
    </row>
    <row r="217" spans="9:14" ht="15.75" customHeight="1">
      <c r="I217" s="86"/>
      <c r="J217" s="86"/>
      <c r="K217" s="86"/>
      <c r="M217" s="86"/>
      <c r="N217" s="86"/>
    </row>
    <row r="218" spans="9:14" ht="15.75" customHeight="1">
      <c r="I218" s="86"/>
      <c r="J218" s="86"/>
      <c r="K218" s="86"/>
      <c r="M218" s="86"/>
      <c r="N218" s="86"/>
    </row>
    <row r="219" spans="9:14" ht="15.75" customHeight="1">
      <c r="I219" s="86"/>
      <c r="J219" s="86"/>
      <c r="K219" s="86"/>
      <c r="M219" s="86"/>
      <c r="N219" s="86"/>
    </row>
    <row r="220" spans="9:14" ht="15.75" customHeight="1">
      <c r="I220" s="86"/>
      <c r="J220" s="86"/>
      <c r="K220" s="86"/>
      <c r="M220" s="86"/>
      <c r="N220" s="86"/>
    </row>
    <row r="221" spans="9:14" ht="15.75" customHeight="1">
      <c r="I221" s="86"/>
      <c r="J221" s="86"/>
      <c r="K221" s="86"/>
      <c r="M221" s="86"/>
      <c r="N221" s="86"/>
    </row>
    <row r="222" spans="9:14" ht="15.75" customHeight="1">
      <c r="I222" s="86"/>
      <c r="J222" s="86"/>
      <c r="K222" s="86"/>
      <c r="M222" s="86"/>
      <c r="N222" s="86"/>
    </row>
    <row r="223" spans="9:14" ht="15.75" customHeight="1">
      <c r="I223" s="86"/>
      <c r="J223" s="86"/>
      <c r="K223" s="86"/>
      <c r="M223" s="86"/>
      <c r="N223" s="86"/>
    </row>
    <row r="224" spans="9:14" ht="15.75" customHeight="1">
      <c r="I224" s="86"/>
      <c r="J224" s="86"/>
      <c r="K224" s="86"/>
      <c r="M224" s="86"/>
      <c r="N224" s="86"/>
    </row>
    <row r="225" spans="9:14" ht="15.75" customHeight="1">
      <c r="I225" s="86"/>
      <c r="J225" s="86"/>
      <c r="K225" s="86"/>
      <c r="M225" s="86"/>
      <c r="N225" s="86"/>
    </row>
    <row r="226" spans="9:14" ht="15.75" customHeight="1">
      <c r="I226" s="86"/>
      <c r="J226" s="86"/>
      <c r="K226" s="86"/>
      <c r="M226" s="86"/>
      <c r="N226" s="86"/>
    </row>
    <row r="227" spans="9:14" ht="15.75" customHeight="1">
      <c r="I227" s="86"/>
      <c r="J227" s="86"/>
      <c r="K227" s="86"/>
      <c r="M227" s="86"/>
      <c r="N227" s="86"/>
    </row>
    <row r="228" spans="9:14" ht="15.75" customHeight="1">
      <c r="I228" s="86"/>
      <c r="J228" s="86"/>
      <c r="K228" s="86"/>
      <c r="M228" s="86"/>
      <c r="N228" s="86"/>
    </row>
    <row r="229" spans="9:14" ht="15.75" customHeight="1">
      <c r="I229" s="86"/>
      <c r="J229" s="86"/>
      <c r="K229" s="86"/>
      <c r="M229" s="86"/>
      <c r="N229" s="86"/>
    </row>
    <row r="230" spans="9:14" ht="15.75" customHeight="1">
      <c r="I230" s="86"/>
      <c r="J230" s="86"/>
      <c r="K230" s="86"/>
      <c r="M230" s="86"/>
      <c r="N230" s="86"/>
    </row>
    <row r="231" spans="9:14" ht="15.75" customHeight="1">
      <c r="I231" s="86"/>
      <c r="J231" s="86"/>
      <c r="K231" s="86"/>
      <c r="M231" s="86"/>
      <c r="N231" s="86"/>
    </row>
    <row r="232" spans="9:14" ht="15.75" customHeight="1">
      <c r="I232" s="86"/>
      <c r="J232" s="86"/>
      <c r="K232" s="86"/>
      <c r="M232" s="86"/>
      <c r="N232" s="86"/>
    </row>
    <row r="233" spans="9:14" ht="15.75" customHeight="1">
      <c r="I233" s="86"/>
      <c r="J233" s="86"/>
      <c r="K233" s="86"/>
      <c r="M233" s="86"/>
      <c r="N233" s="86"/>
    </row>
    <row r="234" spans="9:14" ht="15.75" customHeight="1">
      <c r="I234" s="86"/>
      <c r="J234" s="86"/>
      <c r="K234" s="86"/>
      <c r="M234" s="86"/>
      <c r="N234" s="86"/>
    </row>
    <row r="235" spans="9:14" ht="15.75" customHeight="1">
      <c r="I235" s="86"/>
      <c r="J235" s="86"/>
      <c r="K235" s="86"/>
      <c r="M235" s="86"/>
      <c r="N235" s="86"/>
    </row>
    <row r="236" spans="9:14" ht="15.75" customHeight="1">
      <c r="I236" s="86"/>
      <c r="J236" s="86"/>
      <c r="K236" s="86"/>
      <c r="M236" s="86"/>
      <c r="N236" s="86"/>
    </row>
    <row r="237" spans="9:14" ht="15.75" customHeight="1">
      <c r="I237" s="86"/>
      <c r="J237" s="86"/>
      <c r="K237" s="86"/>
      <c r="M237" s="86"/>
      <c r="N237" s="86"/>
    </row>
    <row r="238" spans="9:14" ht="15.75" customHeight="1">
      <c r="I238" s="86"/>
      <c r="J238" s="86"/>
      <c r="K238" s="86"/>
      <c r="M238" s="86"/>
      <c r="N238" s="86"/>
    </row>
    <row r="239" spans="9:14" ht="15.75" customHeight="1">
      <c r="I239" s="86"/>
      <c r="J239" s="86"/>
      <c r="K239" s="86"/>
      <c r="M239" s="86"/>
      <c r="N239" s="86"/>
    </row>
    <row r="240" spans="9:14" ht="15.75" customHeight="1">
      <c r="I240" s="86"/>
      <c r="J240" s="86"/>
      <c r="K240" s="86"/>
      <c r="M240" s="86"/>
      <c r="N240" s="86"/>
    </row>
    <row r="241" spans="9:14" ht="15.75" customHeight="1">
      <c r="I241" s="86"/>
      <c r="J241" s="86"/>
      <c r="K241" s="86"/>
      <c r="M241" s="86"/>
      <c r="N241" s="86"/>
    </row>
    <row r="242" spans="9:14" ht="15.75" customHeight="1">
      <c r="I242" s="86"/>
      <c r="J242" s="86"/>
      <c r="K242" s="86"/>
      <c r="M242" s="86"/>
      <c r="N242" s="86"/>
    </row>
    <row r="243" spans="9:14" ht="15.75" customHeight="1">
      <c r="I243" s="86"/>
      <c r="J243" s="86"/>
      <c r="K243" s="86"/>
      <c r="M243" s="86"/>
      <c r="N243" s="86"/>
    </row>
    <row r="244" spans="9:14" ht="15.75" customHeight="1">
      <c r="I244" s="86"/>
      <c r="J244" s="86"/>
      <c r="K244" s="86"/>
      <c r="M244" s="86"/>
      <c r="N244" s="86"/>
    </row>
    <row r="245" spans="9:14" ht="15.75" customHeight="1">
      <c r="I245" s="86"/>
      <c r="J245" s="86"/>
      <c r="K245" s="86"/>
      <c r="M245" s="86"/>
      <c r="N245" s="86"/>
    </row>
    <row r="246" spans="9:14" ht="15.75" customHeight="1">
      <c r="I246" s="86"/>
      <c r="J246" s="86"/>
      <c r="K246" s="86"/>
      <c r="M246" s="86"/>
      <c r="N246" s="86"/>
    </row>
    <row r="247" spans="9:14" ht="15.75" customHeight="1">
      <c r="I247" s="86"/>
      <c r="J247" s="86"/>
      <c r="K247" s="86"/>
      <c r="M247" s="86"/>
      <c r="N247" s="86"/>
    </row>
    <row r="248" spans="9:14" ht="15.75" customHeight="1">
      <c r="I248" s="86"/>
      <c r="J248" s="86"/>
      <c r="K248" s="86"/>
      <c r="M248" s="86"/>
      <c r="N248" s="86"/>
    </row>
    <row r="249" spans="9:14" ht="15.75" customHeight="1">
      <c r="I249" s="86"/>
      <c r="J249" s="86"/>
      <c r="K249" s="86"/>
      <c r="M249" s="86"/>
      <c r="N249" s="86"/>
    </row>
    <row r="250" spans="9:14" ht="15.75" customHeight="1">
      <c r="I250" s="86"/>
      <c r="J250" s="86"/>
      <c r="K250" s="86"/>
      <c r="M250" s="86"/>
      <c r="N250" s="86"/>
    </row>
    <row r="251" spans="9:14" ht="15.75" customHeight="1">
      <c r="I251" s="86"/>
      <c r="J251" s="86"/>
      <c r="K251" s="86"/>
      <c r="M251" s="86"/>
      <c r="N251" s="86"/>
    </row>
    <row r="252" spans="9:14" ht="15.75" customHeight="1">
      <c r="I252" s="86"/>
      <c r="J252" s="86"/>
      <c r="K252" s="86"/>
      <c r="M252" s="86"/>
      <c r="N252" s="86"/>
    </row>
    <row r="253" spans="9:14" ht="15.75" customHeight="1">
      <c r="I253" s="86"/>
      <c r="J253" s="86"/>
      <c r="K253" s="86"/>
      <c r="M253" s="86"/>
      <c r="N253" s="86"/>
    </row>
    <row r="254" spans="9:14" ht="15.75" customHeight="1">
      <c r="I254" s="86"/>
      <c r="J254" s="86"/>
      <c r="K254" s="86"/>
      <c r="M254" s="86"/>
      <c r="N254" s="86"/>
    </row>
    <row r="255" spans="9:14" ht="15.75" customHeight="1">
      <c r="I255" s="86"/>
      <c r="J255" s="86"/>
      <c r="K255" s="86"/>
      <c r="M255" s="86"/>
      <c r="N255" s="86"/>
    </row>
    <row r="256" spans="9:14" ht="15.75" customHeight="1">
      <c r="I256" s="86"/>
      <c r="J256" s="86"/>
      <c r="K256" s="86"/>
      <c r="M256" s="86"/>
      <c r="N256" s="86"/>
    </row>
    <row r="257" spans="9:14" ht="15.75" customHeight="1">
      <c r="I257" s="86"/>
      <c r="J257" s="86"/>
      <c r="K257" s="86"/>
      <c r="M257" s="86"/>
      <c r="N257" s="86"/>
    </row>
    <row r="258" spans="9:14" ht="15.75" customHeight="1">
      <c r="I258" s="86"/>
      <c r="J258" s="86"/>
      <c r="K258" s="86"/>
      <c r="M258" s="86"/>
      <c r="N258" s="86"/>
    </row>
    <row r="259" spans="9:14" ht="15.75" customHeight="1">
      <c r="I259" s="86"/>
      <c r="J259" s="86"/>
      <c r="K259" s="86"/>
      <c r="M259" s="86"/>
      <c r="N259" s="86"/>
    </row>
    <row r="260" spans="9:14" ht="15.75" customHeight="1">
      <c r="I260" s="86"/>
      <c r="J260" s="86"/>
      <c r="K260" s="86"/>
      <c r="M260" s="86"/>
      <c r="N260" s="86"/>
    </row>
    <row r="261" spans="9:14" ht="15.75" customHeight="1">
      <c r="I261" s="86"/>
      <c r="J261" s="86"/>
      <c r="K261" s="86"/>
      <c r="M261" s="86"/>
      <c r="N261" s="86"/>
    </row>
    <row r="262" spans="9:14" ht="15.75" customHeight="1">
      <c r="I262" s="86"/>
      <c r="J262" s="86"/>
      <c r="K262" s="86"/>
      <c r="M262" s="86"/>
      <c r="N262" s="86"/>
    </row>
    <row r="263" spans="9:14" ht="15.75" customHeight="1">
      <c r="I263" s="86"/>
      <c r="J263" s="86"/>
      <c r="K263" s="86"/>
      <c r="M263" s="86"/>
      <c r="N263" s="86"/>
    </row>
    <row r="264" spans="9:14" ht="15.75" customHeight="1">
      <c r="I264" s="86"/>
      <c r="J264" s="86"/>
      <c r="K264" s="86"/>
      <c r="M264" s="86"/>
      <c r="N264" s="86"/>
    </row>
    <row r="265" spans="9:14" ht="15.75" customHeight="1">
      <c r="I265" s="86"/>
      <c r="J265" s="86"/>
      <c r="K265" s="86"/>
      <c r="M265" s="86"/>
      <c r="N265" s="86"/>
    </row>
    <row r="266" spans="9:14" ht="15.75" customHeight="1">
      <c r="I266" s="86"/>
      <c r="J266" s="86"/>
      <c r="K266" s="86"/>
      <c r="M266" s="86"/>
      <c r="N266" s="86"/>
    </row>
    <row r="267" spans="9:14" ht="15.75" customHeight="1">
      <c r="I267" s="86"/>
      <c r="J267" s="86"/>
      <c r="K267" s="86"/>
      <c r="M267" s="86"/>
      <c r="N267" s="86"/>
    </row>
    <row r="268" spans="9:14" ht="15.75" customHeight="1">
      <c r="I268" s="86"/>
      <c r="J268" s="86"/>
      <c r="K268" s="86"/>
      <c r="M268" s="86"/>
      <c r="N268" s="86"/>
    </row>
    <row r="269" spans="9:14" ht="15.75" customHeight="1">
      <c r="I269" s="86"/>
      <c r="J269" s="86"/>
      <c r="K269" s="86"/>
      <c r="M269" s="86"/>
      <c r="N269" s="86"/>
    </row>
    <row r="270" spans="9:14" ht="15.75" customHeight="1">
      <c r="I270" s="86"/>
      <c r="J270" s="86"/>
      <c r="K270" s="86"/>
      <c r="M270" s="86"/>
      <c r="N270" s="86"/>
    </row>
    <row r="271" spans="9:14" ht="15.75" customHeight="1">
      <c r="I271" s="86"/>
      <c r="J271" s="86"/>
      <c r="K271" s="86"/>
      <c r="M271" s="86"/>
      <c r="N271" s="86"/>
    </row>
    <row r="272" spans="9:14" ht="15.75" customHeight="1">
      <c r="I272" s="86"/>
      <c r="J272" s="86"/>
      <c r="K272" s="86"/>
      <c r="M272" s="86"/>
      <c r="N272" s="86"/>
    </row>
    <row r="273" spans="9:14" ht="15.75" customHeight="1">
      <c r="I273" s="86"/>
      <c r="J273" s="86"/>
      <c r="K273" s="86"/>
      <c r="M273" s="86"/>
      <c r="N273" s="86"/>
    </row>
    <row r="274" spans="9:14" ht="15.75" customHeight="1">
      <c r="I274" s="86"/>
      <c r="J274" s="86"/>
      <c r="K274" s="86"/>
      <c r="M274" s="86"/>
      <c r="N274" s="86"/>
    </row>
    <row r="275" spans="9:14" ht="15.75" customHeight="1">
      <c r="I275" s="86"/>
      <c r="J275" s="86"/>
      <c r="K275" s="86"/>
      <c r="M275" s="86"/>
      <c r="N275" s="86"/>
    </row>
    <row r="276" spans="9:14" ht="15.75" customHeight="1">
      <c r="I276" s="86"/>
      <c r="J276" s="86"/>
      <c r="K276" s="86"/>
      <c r="M276" s="86"/>
      <c r="N276" s="86"/>
    </row>
    <row r="277" spans="9:14" ht="15.75" customHeight="1">
      <c r="I277" s="86"/>
      <c r="J277" s="86"/>
      <c r="K277" s="86"/>
      <c r="M277" s="86"/>
      <c r="N277" s="86"/>
    </row>
    <row r="278" spans="9:14" ht="15.75" customHeight="1">
      <c r="I278" s="86"/>
      <c r="J278" s="86"/>
      <c r="K278" s="86"/>
      <c r="M278" s="86"/>
      <c r="N278" s="86"/>
    </row>
    <row r="279" spans="9:14" ht="15.75" customHeight="1">
      <c r="I279" s="86"/>
      <c r="J279" s="86"/>
      <c r="K279" s="86"/>
      <c r="M279" s="86"/>
      <c r="N279" s="86"/>
    </row>
    <row r="280" spans="9:14" ht="15.75" customHeight="1">
      <c r="I280" s="86"/>
      <c r="J280" s="86"/>
      <c r="K280" s="86"/>
      <c r="M280" s="86"/>
      <c r="N280" s="86"/>
    </row>
    <row r="281" spans="9:14" ht="15.75" customHeight="1">
      <c r="I281" s="86"/>
      <c r="J281" s="86"/>
      <c r="K281" s="86"/>
      <c r="M281" s="86"/>
      <c r="N281" s="86"/>
    </row>
    <row r="282" spans="9:14" ht="15.75" customHeight="1">
      <c r="I282" s="86"/>
      <c r="J282" s="86"/>
      <c r="K282" s="86"/>
      <c r="M282" s="86"/>
      <c r="N282" s="86"/>
    </row>
    <row r="283" spans="9:14" ht="15.75" customHeight="1">
      <c r="I283" s="86"/>
      <c r="J283" s="86"/>
      <c r="K283" s="86"/>
      <c r="M283" s="86"/>
      <c r="N283" s="86"/>
    </row>
    <row r="284" spans="9:14" ht="15.75" customHeight="1">
      <c r="I284" s="86"/>
      <c r="J284" s="86"/>
      <c r="K284" s="86"/>
      <c r="M284" s="86"/>
      <c r="N284" s="86"/>
    </row>
    <row r="285" spans="9:14" ht="15.75" customHeight="1">
      <c r="I285" s="86"/>
      <c r="J285" s="86"/>
      <c r="K285" s="86"/>
      <c r="M285" s="86"/>
      <c r="N285" s="86"/>
    </row>
    <row r="286" spans="9:14" ht="15.75" customHeight="1">
      <c r="I286" s="86"/>
      <c r="J286" s="86"/>
      <c r="K286" s="86"/>
      <c r="M286" s="86"/>
      <c r="N286" s="86"/>
    </row>
    <row r="287" spans="9:14" ht="15.75" customHeight="1">
      <c r="I287" s="86"/>
      <c r="J287" s="86"/>
      <c r="K287" s="86"/>
      <c r="M287" s="86"/>
      <c r="N287" s="86"/>
    </row>
    <row r="288" spans="9:14" ht="15.75" customHeight="1">
      <c r="I288" s="86"/>
      <c r="J288" s="86"/>
      <c r="K288" s="86"/>
      <c r="M288" s="86"/>
      <c r="N288" s="86"/>
    </row>
    <row r="289" spans="9:14" ht="15.75" customHeight="1">
      <c r="I289" s="86"/>
      <c r="J289" s="86"/>
      <c r="K289" s="86"/>
      <c r="M289" s="86"/>
      <c r="N289" s="86"/>
    </row>
    <row r="290" spans="9:14" ht="15.75" customHeight="1">
      <c r="I290" s="86"/>
      <c r="J290" s="86"/>
      <c r="K290" s="86"/>
      <c r="M290" s="86"/>
      <c r="N290" s="86"/>
    </row>
    <row r="291" spans="9:14" ht="15.75" customHeight="1">
      <c r="I291" s="86"/>
      <c r="J291" s="86"/>
      <c r="K291" s="86"/>
      <c r="M291" s="86"/>
      <c r="N291" s="86"/>
    </row>
    <row r="292" spans="9:14" ht="15.75" customHeight="1">
      <c r="I292" s="86"/>
      <c r="J292" s="86"/>
      <c r="K292" s="86"/>
      <c r="M292" s="86"/>
      <c r="N292" s="86"/>
    </row>
    <row r="293" spans="9:14" ht="15.75" customHeight="1">
      <c r="I293" s="86"/>
      <c r="J293" s="86"/>
      <c r="K293" s="86"/>
      <c r="M293" s="86"/>
      <c r="N293" s="86"/>
    </row>
    <row r="294" spans="9:14" ht="15.75" customHeight="1">
      <c r="I294" s="86"/>
      <c r="J294" s="86"/>
      <c r="K294" s="86"/>
      <c r="M294" s="86"/>
      <c r="N294" s="86"/>
    </row>
    <row r="295" spans="9:14" ht="15.75" customHeight="1">
      <c r="I295" s="86"/>
      <c r="J295" s="86"/>
      <c r="K295" s="86"/>
      <c r="M295" s="86"/>
      <c r="N295" s="86"/>
    </row>
    <row r="296" spans="9:14" ht="15.75" customHeight="1">
      <c r="I296" s="86"/>
      <c r="J296" s="86"/>
      <c r="K296" s="86"/>
      <c r="M296" s="86"/>
      <c r="N296" s="86"/>
    </row>
    <row r="297" spans="9:14" ht="15.75" customHeight="1">
      <c r="I297" s="86"/>
      <c r="J297" s="86"/>
      <c r="K297" s="86"/>
      <c r="M297" s="86"/>
      <c r="N297" s="86"/>
    </row>
    <row r="298" spans="9:14" ht="15.75" customHeight="1">
      <c r="I298" s="86"/>
      <c r="J298" s="86"/>
      <c r="K298" s="86"/>
      <c r="M298" s="86"/>
      <c r="N298" s="86"/>
    </row>
    <row r="299" spans="9:14" ht="15.75" customHeight="1">
      <c r="I299" s="86"/>
      <c r="J299" s="86"/>
      <c r="K299" s="86"/>
      <c r="M299" s="86"/>
      <c r="N299" s="86"/>
    </row>
    <row r="300" spans="9:14" ht="15.75" customHeight="1">
      <c r="I300" s="86"/>
      <c r="J300" s="86"/>
      <c r="K300" s="86"/>
      <c r="M300" s="86"/>
      <c r="N300" s="86"/>
    </row>
    <row r="301" spans="9:14" ht="15.75" customHeight="1">
      <c r="I301" s="86"/>
      <c r="J301" s="86"/>
      <c r="K301" s="86"/>
      <c r="M301" s="86"/>
      <c r="N301" s="86"/>
    </row>
    <row r="302" spans="9:14" ht="15.75" customHeight="1">
      <c r="I302" s="86"/>
      <c r="J302" s="86"/>
      <c r="K302" s="86"/>
      <c r="M302" s="86"/>
      <c r="N302" s="86"/>
    </row>
    <row r="303" spans="9:14" ht="15.75" customHeight="1">
      <c r="I303" s="86"/>
      <c r="J303" s="86"/>
      <c r="K303" s="86"/>
      <c r="M303" s="86"/>
      <c r="N303" s="86"/>
    </row>
    <row r="304" spans="9:14" ht="15.75" customHeight="1">
      <c r="I304" s="86"/>
      <c r="J304" s="86"/>
      <c r="K304" s="86"/>
      <c r="M304" s="86"/>
      <c r="N304" s="86"/>
    </row>
    <row r="305" spans="9:14" ht="15.75" customHeight="1">
      <c r="I305" s="86"/>
      <c r="J305" s="86"/>
      <c r="K305" s="86"/>
      <c r="M305" s="86"/>
      <c r="N305" s="86"/>
    </row>
    <row r="306" spans="9:14" ht="15.75" customHeight="1">
      <c r="I306" s="86"/>
      <c r="J306" s="86"/>
      <c r="K306" s="86"/>
      <c r="M306" s="86"/>
      <c r="N306" s="86"/>
    </row>
    <row r="307" spans="9:14" ht="15.75" customHeight="1">
      <c r="I307" s="86"/>
      <c r="J307" s="86"/>
      <c r="K307" s="86"/>
      <c r="M307" s="86"/>
      <c r="N307" s="86"/>
    </row>
    <row r="308" spans="9:14" ht="15.75" customHeight="1">
      <c r="I308" s="86"/>
      <c r="J308" s="86"/>
      <c r="K308" s="86"/>
      <c r="M308" s="86"/>
      <c r="N308" s="86"/>
    </row>
    <row r="309" spans="9:14" ht="15.75" customHeight="1">
      <c r="I309" s="86"/>
      <c r="J309" s="86"/>
      <c r="K309" s="86"/>
      <c r="M309" s="86"/>
      <c r="N309" s="86"/>
    </row>
    <row r="310" spans="9:14" ht="15.75" customHeight="1">
      <c r="I310" s="86"/>
      <c r="J310" s="86"/>
      <c r="K310" s="86"/>
      <c r="M310" s="86"/>
      <c r="N310" s="86"/>
    </row>
    <row r="311" spans="9:14" ht="15.75" customHeight="1">
      <c r="I311" s="86"/>
      <c r="J311" s="86"/>
      <c r="K311" s="86"/>
      <c r="M311" s="86"/>
      <c r="N311" s="86"/>
    </row>
    <row r="312" spans="9:14" ht="15.75" customHeight="1">
      <c r="I312" s="86"/>
      <c r="J312" s="86"/>
      <c r="K312" s="86"/>
      <c r="M312" s="86"/>
      <c r="N312" s="86"/>
    </row>
    <row r="313" spans="9:14" ht="15.75" customHeight="1">
      <c r="I313" s="86"/>
      <c r="J313" s="86"/>
      <c r="K313" s="86"/>
      <c r="M313" s="86"/>
      <c r="N313" s="86"/>
    </row>
    <row r="314" spans="9:14" ht="15.75" customHeight="1">
      <c r="I314" s="86"/>
      <c r="J314" s="86"/>
      <c r="K314" s="86"/>
      <c r="M314" s="86"/>
      <c r="N314" s="86"/>
    </row>
    <row r="315" spans="9:14" ht="15.75" customHeight="1">
      <c r="I315" s="86"/>
      <c r="J315" s="86"/>
      <c r="K315" s="86"/>
      <c r="M315" s="86"/>
      <c r="N315" s="86"/>
    </row>
    <row r="316" spans="9:14" ht="15.75" customHeight="1">
      <c r="I316" s="86"/>
      <c r="J316" s="86"/>
      <c r="K316" s="86"/>
      <c r="M316" s="86"/>
      <c r="N316" s="86"/>
    </row>
    <row r="317" spans="9:14" ht="15.75" customHeight="1">
      <c r="I317" s="86"/>
      <c r="J317" s="86"/>
      <c r="K317" s="86"/>
      <c r="M317" s="86"/>
      <c r="N317" s="86"/>
    </row>
    <row r="318" spans="9:14" ht="15.75" customHeight="1">
      <c r="I318" s="86"/>
      <c r="J318" s="86"/>
      <c r="K318" s="86"/>
      <c r="M318" s="86"/>
      <c r="N318" s="86"/>
    </row>
    <row r="319" spans="9:14" ht="15.75" customHeight="1">
      <c r="I319" s="86"/>
      <c r="J319" s="86"/>
      <c r="K319" s="86"/>
      <c r="M319" s="86"/>
      <c r="N319" s="86"/>
    </row>
    <row r="320" spans="9:14" ht="15.75" customHeight="1">
      <c r="I320" s="86"/>
      <c r="J320" s="86"/>
      <c r="K320" s="86"/>
      <c r="M320" s="86"/>
      <c r="N320" s="86"/>
    </row>
    <row r="321" spans="9:14" ht="15.75" customHeight="1">
      <c r="I321" s="86"/>
      <c r="J321" s="86"/>
      <c r="K321" s="86"/>
      <c r="M321" s="86"/>
      <c r="N321" s="86"/>
    </row>
    <row r="322" spans="9:14" ht="15.75" customHeight="1">
      <c r="I322" s="86"/>
      <c r="J322" s="86"/>
      <c r="K322" s="86"/>
      <c r="M322" s="86"/>
      <c r="N322" s="86"/>
    </row>
    <row r="323" spans="9:14" ht="15.75" customHeight="1">
      <c r="I323" s="86"/>
      <c r="J323" s="86"/>
      <c r="K323" s="86"/>
      <c r="M323" s="86"/>
      <c r="N323" s="86"/>
    </row>
    <row r="324" spans="9:14" ht="15.75" customHeight="1">
      <c r="I324" s="86"/>
      <c r="J324" s="86"/>
      <c r="K324" s="86"/>
      <c r="M324" s="86"/>
      <c r="N324" s="86"/>
    </row>
    <row r="325" spans="9:14" ht="15.75" customHeight="1">
      <c r="I325" s="86"/>
      <c r="J325" s="86"/>
      <c r="K325" s="86"/>
      <c r="M325" s="86"/>
      <c r="N325" s="86"/>
    </row>
    <row r="326" spans="9:14" ht="15.75" customHeight="1">
      <c r="I326" s="86"/>
      <c r="J326" s="86"/>
      <c r="K326" s="86"/>
      <c r="M326" s="86"/>
      <c r="N326" s="86"/>
    </row>
    <row r="327" spans="9:14" ht="15.75" customHeight="1">
      <c r="I327" s="86"/>
      <c r="J327" s="86"/>
      <c r="K327" s="86"/>
      <c r="M327" s="86"/>
      <c r="N327" s="86"/>
    </row>
    <row r="328" spans="9:14" ht="15.75" customHeight="1">
      <c r="I328" s="86"/>
      <c r="J328" s="86"/>
      <c r="K328" s="86"/>
      <c r="M328" s="86"/>
      <c r="N328" s="86"/>
    </row>
    <row r="329" spans="9:14" ht="15.75" customHeight="1">
      <c r="I329" s="86"/>
      <c r="J329" s="86"/>
      <c r="K329" s="86"/>
      <c r="M329" s="86"/>
      <c r="N329" s="86"/>
    </row>
    <row r="330" spans="9:14" ht="15.75" customHeight="1">
      <c r="I330" s="86"/>
      <c r="J330" s="86"/>
      <c r="K330" s="86"/>
      <c r="M330" s="86"/>
      <c r="N330" s="86"/>
    </row>
    <row r="331" spans="9:14" ht="15.75" customHeight="1">
      <c r="I331" s="86"/>
      <c r="J331" s="86"/>
      <c r="K331" s="86"/>
      <c r="M331" s="86"/>
      <c r="N331" s="86"/>
    </row>
    <row r="332" spans="9:14" ht="15.75" customHeight="1">
      <c r="I332" s="86"/>
      <c r="J332" s="86"/>
      <c r="K332" s="86"/>
      <c r="M332" s="86"/>
      <c r="N332" s="86"/>
    </row>
    <row r="333" spans="9:14" ht="15.75" customHeight="1">
      <c r="I333" s="86"/>
      <c r="J333" s="86"/>
      <c r="K333" s="86"/>
      <c r="M333" s="86"/>
      <c r="N333" s="86"/>
    </row>
    <row r="334" spans="9:14" ht="15.75" customHeight="1">
      <c r="I334" s="86"/>
      <c r="J334" s="86"/>
      <c r="K334" s="86"/>
      <c r="M334" s="86"/>
      <c r="N334" s="86"/>
    </row>
    <row r="335" spans="9:14" ht="15.75" customHeight="1">
      <c r="I335" s="86"/>
      <c r="J335" s="86"/>
      <c r="K335" s="86"/>
      <c r="M335" s="86"/>
      <c r="N335" s="86"/>
    </row>
    <row r="336" spans="9:14" ht="15.75" customHeight="1">
      <c r="I336" s="86"/>
      <c r="J336" s="86"/>
      <c r="K336" s="86"/>
      <c r="M336" s="86"/>
      <c r="N336" s="86"/>
    </row>
    <row r="337" spans="9:14" ht="15.75" customHeight="1">
      <c r="I337" s="86"/>
      <c r="J337" s="86"/>
      <c r="K337" s="86"/>
      <c r="M337" s="86"/>
      <c r="N337" s="86"/>
    </row>
    <row r="338" spans="9:14" ht="15.75" customHeight="1">
      <c r="I338" s="86"/>
      <c r="J338" s="86"/>
      <c r="K338" s="86"/>
      <c r="M338" s="86"/>
      <c r="N338" s="86"/>
    </row>
    <row r="339" spans="9:14" ht="15.75" customHeight="1">
      <c r="I339" s="86"/>
      <c r="J339" s="86"/>
      <c r="K339" s="86"/>
      <c r="M339" s="86"/>
      <c r="N339" s="86"/>
    </row>
    <row r="340" spans="9:14" ht="15.75" customHeight="1">
      <c r="I340" s="86"/>
      <c r="J340" s="86"/>
      <c r="K340" s="86"/>
      <c r="M340" s="86"/>
      <c r="N340" s="86"/>
    </row>
    <row r="341" spans="9:14" ht="15.75" customHeight="1">
      <c r="I341" s="86"/>
      <c r="J341" s="86"/>
      <c r="K341" s="86"/>
      <c r="M341" s="86"/>
      <c r="N341" s="86"/>
    </row>
    <row r="342" spans="9:14" ht="15.75" customHeight="1">
      <c r="I342" s="86"/>
      <c r="J342" s="86"/>
      <c r="K342" s="86"/>
      <c r="M342" s="86"/>
      <c r="N342" s="86"/>
    </row>
    <row r="343" spans="9:14" ht="15.75" customHeight="1">
      <c r="I343" s="86"/>
      <c r="J343" s="86"/>
      <c r="K343" s="86"/>
      <c r="M343" s="86"/>
      <c r="N343" s="86"/>
    </row>
    <row r="344" spans="9:14" ht="15.75" customHeight="1">
      <c r="I344" s="86"/>
      <c r="J344" s="86"/>
      <c r="K344" s="86"/>
      <c r="M344" s="86"/>
      <c r="N344" s="86"/>
    </row>
    <row r="345" spans="9:14" ht="15.75" customHeight="1">
      <c r="I345" s="86"/>
      <c r="J345" s="86"/>
      <c r="K345" s="86"/>
      <c r="M345" s="86"/>
      <c r="N345" s="86"/>
    </row>
    <row r="346" spans="9:14" ht="15.75" customHeight="1">
      <c r="I346" s="86"/>
      <c r="J346" s="86"/>
      <c r="K346" s="86"/>
      <c r="M346" s="86"/>
      <c r="N346" s="86"/>
    </row>
    <row r="347" spans="9:14" ht="15.75" customHeight="1">
      <c r="I347" s="86"/>
      <c r="J347" s="86"/>
      <c r="K347" s="86"/>
      <c r="M347" s="86"/>
      <c r="N347" s="86"/>
    </row>
    <row r="348" spans="9:14" ht="15.75" customHeight="1">
      <c r="I348" s="86"/>
      <c r="J348" s="86"/>
      <c r="K348" s="86"/>
      <c r="M348" s="86"/>
      <c r="N348" s="86"/>
    </row>
    <row r="349" spans="9:14" ht="15.75" customHeight="1">
      <c r="I349" s="86"/>
      <c r="J349" s="86"/>
      <c r="K349" s="86"/>
      <c r="M349" s="86"/>
      <c r="N349" s="86"/>
    </row>
    <row r="350" spans="9:14" ht="15.75" customHeight="1">
      <c r="I350" s="86"/>
      <c r="J350" s="86"/>
      <c r="K350" s="86"/>
      <c r="M350" s="86"/>
      <c r="N350" s="86"/>
    </row>
    <row r="351" spans="9:14" ht="15.75" customHeight="1">
      <c r="I351" s="86"/>
      <c r="J351" s="86"/>
      <c r="K351" s="86"/>
      <c r="M351" s="86"/>
      <c r="N351" s="86"/>
    </row>
    <row r="352" spans="9:14" ht="15.75" customHeight="1">
      <c r="I352" s="86"/>
      <c r="J352" s="86"/>
      <c r="K352" s="86"/>
      <c r="M352" s="86"/>
      <c r="N352" s="86"/>
    </row>
    <row r="353" spans="9:14" ht="15.75" customHeight="1">
      <c r="I353" s="86"/>
      <c r="J353" s="86"/>
      <c r="K353" s="86"/>
      <c r="M353" s="86"/>
      <c r="N353" s="86"/>
    </row>
    <row r="354" spans="9:14" ht="15.75" customHeight="1">
      <c r="I354" s="86"/>
      <c r="J354" s="86"/>
      <c r="K354" s="86"/>
      <c r="M354" s="86"/>
      <c r="N354" s="86"/>
    </row>
    <row r="355" spans="9:14" ht="15.75" customHeight="1">
      <c r="I355" s="86"/>
      <c r="J355" s="86"/>
      <c r="K355" s="86"/>
      <c r="M355" s="86"/>
      <c r="N355" s="86"/>
    </row>
    <row r="356" spans="9:14" ht="15.75" customHeight="1">
      <c r="I356" s="86"/>
      <c r="J356" s="86"/>
      <c r="K356" s="86"/>
      <c r="M356" s="86"/>
      <c r="N356" s="86"/>
    </row>
    <row r="357" spans="9:14" ht="15.75" customHeight="1">
      <c r="I357" s="86"/>
      <c r="J357" s="86"/>
      <c r="K357" s="86"/>
      <c r="M357" s="86"/>
      <c r="N357" s="86"/>
    </row>
    <row r="358" spans="9:14" ht="15.75" customHeight="1">
      <c r="I358" s="86"/>
      <c r="J358" s="86"/>
      <c r="K358" s="86"/>
      <c r="M358" s="86"/>
      <c r="N358" s="86"/>
    </row>
    <row r="359" spans="9:14" ht="15.75" customHeight="1">
      <c r="I359" s="86"/>
      <c r="J359" s="86"/>
      <c r="K359" s="86"/>
      <c r="M359" s="86"/>
      <c r="N359" s="86"/>
    </row>
    <row r="360" spans="9:14" ht="15.75" customHeight="1">
      <c r="I360" s="86"/>
      <c r="J360" s="86"/>
      <c r="K360" s="86"/>
      <c r="M360" s="86"/>
      <c r="N360" s="86"/>
    </row>
    <row r="361" spans="9:14" ht="15.75" customHeight="1">
      <c r="I361" s="86"/>
      <c r="J361" s="86"/>
      <c r="K361" s="86"/>
      <c r="M361" s="86"/>
      <c r="N361" s="86"/>
    </row>
    <row r="362" spans="9:14" ht="15.75" customHeight="1">
      <c r="I362" s="86"/>
      <c r="J362" s="86"/>
      <c r="K362" s="86"/>
      <c r="M362" s="86"/>
      <c r="N362" s="86"/>
    </row>
    <row r="363" spans="9:14" ht="15.75" customHeight="1">
      <c r="I363" s="86"/>
      <c r="J363" s="86"/>
      <c r="K363" s="86"/>
      <c r="M363" s="86"/>
      <c r="N363" s="86"/>
    </row>
    <row r="364" spans="9:14" ht="15.75" customHeight="1">
      <c r="I364" s="86"/>
      <c r="J364" s="86"/>
      <c r="K364" s="86"/>
      <c r="M364" s="86"/>
      <c r="N364" s="86"/>
    </row>
    <row r="365" spans="9:14" ht="15.75" customHeight="1">
      <c r="I365" s="86"/>
      <c r="J365" s="86"/>
      <c r="K365" s="86"/>
      <c r="M365" s="86"/>
      <c r="N365" s="86"/>
    </row>
    <row r="366" spans="9:14" ht="15.75" customHeight="1">
      <c r="I366" s="86"/>
      <c r="J366" s="86"/>
      <c r="K366" s="86"/>
      <c r="M366" s="86"/>
      <c r="N366" s="86"/>
    </row>
    <row r="367" spans="9:14" ht="15.75" customHeight="1">
      <c r="I367" s="86"/>
      <c r="J367" s="86"/>
      <c r="K367" s="86"/>
      <c r="M367" s="86"/>
      <c r="N367" s="86"/>
    </row>
    <row r="368" spans="9:14" ht="15.75" customHeight="1">
      <c r="I368" s="86"/>
      <c r="J368" s="86"/>
      <c r="K368" s="86"/>
      <c r="M368" s="86"/>
      <c r="N368" s="86"/>
    </row>
    <row r="369" spans="9:14" ht="15.75" customHeight="1">
      <c r="I369" s="86"/>
      <c r="J369" s="86"/>
      <c r="K369" s="86"/>
      <c r="M369" s="86"/>
      <c r="N369" s="86"/>
    </row>
    <row r="370" spans="9:14" ht="15.75" customHeight="1">
      <c r="I370" s="86"/>
      <c r="J370" s="86"/>
      <c r="K370" s="86"/>
      <c r="M370" s="86"/>
      <c r="N370" s="86"/>
    </row>
    <row r="371" spans="9:14" ht="15.75" customHeight="1">
      <c r="I371" s="86"/>
      <c r="J371" s="86"/>
      <c r="K371" s="86"/>
      <c r="M371" s="86"/>
      <c r="N371" s="86"/>
    </row>
    <row r="372" spans="9:14" ht="15.75" customHeight="1">
      <c r="I372" s="86"/>
      <c r="J372" s="86"/>
      <c r="K372" s="86"/>
      <c r="M372" s="86"/>
      <c r="N372" s="86"/>
    </row>
    <row r="373" spans="9:14" ht="15.75" customHeight="1">
      <c r="I373" s="86"/>
      <c r="J373" s="86"/>
      <c r="K373" s="86"/>
      <c r="M373" s="86"/>
      <c r="N373" s="86"/>
    </row>
    <row r="374" spans="9:14" ht="15.75" customHeight="1">
      <c r="I374" s="86"/>
      <c r="J374" s="86"/>
      <c r="K374" s="86"/>
      <c r="M374" s="86"/>
      <c r="N374" s="86"/>
    </row>
    <row r="375" spans="9:14" ht="15.75" customHeight="1">
      <c r="I375" s="86"/>
      <c r="J375" s="86"/>
      <c r="K375" s="86"/>
      <c r="M375" s="86"/>
      <c r="N375" s="86"/>
    </row>
    <row r="376" spans="9:14" ht="15.75" customHeight="1">
      <c r="I376" s="86"/>
      <c r="J376" s="86"/>
      <c r="K376" s="86"/>
      <c r="M376" s="86"/>
      <c r="N376" s="86"/>
    </row>
    <row r="377" spans="9:14" ht="15.75" customHeight="1">
      <c r="I377" s="86"/>
      <c r="J377" s="86"/>
      <c r="K377" s="86"/>
      <c r="M377" s="86"/>
      <c r="N377" s="86"/>
    </row>
    <row r="378" spans="9:14" ht="15.75" customHeight="1">
      <c r="I378" s="86"/>
      <c r="J378" s="86"/>
      <c r="K378" s="86"/>
      <c r="M378" s="86"/>
      <c r="N378" s="86"/>
    </row>
    <row r="379" spans="9:14" ht="15.75" customHeight="1">
      <c r="I379" s="86"/>
      <c r="J379" s="86"/>
      <c r="K379" s="86"/>
      <c r="M379" s="86"/>
      <c r="N379" s="86"/>
    </row>
    <row r="380" spans="9:14" ht="15.75" customHeight="1">
      <c r="I380" s="86"/>
      <c r="J380" s="86"/>
      <c r="K380" s="86"/>
      <c r="M380" s="86"/>
      <c r="N380" s="86"/>
    </row>
    <row r="381" spans="9:14" ht="15.75" customHeight="1">
      <c r="I381" s="86"/>
      <c r="J381" s="86"/>
      <c r="K381" s="86"/>
      <c r="M381" s="86"/>
      <c r="N381" s="86"/>
    </row>
    <row r="382" spans="9:14" ht="15.75" customHeight="1">
      <c r="I382" s="86"/>
      <c r="J382" s="86"/>
      <c r="K382" s="86"/>
      <c r="M382" s="86"/>
      <c r="N382" s="86"/>
    </row>
    <row r="383" spans="9:14" ht="15.75" customHeight="1">
      <c r="I383" s="86"/>
      <c r="J383" s="86"/>
      <c r="K383" s="86"/>
      <c r="M383" s="86"/>
      <c r="N383" s="86"/>
    </row>
    <row r="384" spans="9:14" ht="15.75" customHeight="1">
      <c r="I384" s="86"/>
      <c r="J384" s="86"/>
      <c r="K384" s="86"/>
      <c r="M384" s="86"/>
      <c r="N384" s="86"/>
    </row>
    <row r="385" spans="9:14" ht="15.75" customHeight="1">
      <c r="I385" s="86"/>
      <c r="J385" s="86"/>
      <c r="K385" s="86"/>
      <c r="M385" s="86"/>
      <c r="N385" s="86"/>
    </row>
    <row r="386" spans="9:14" ht="15.75" customHeight="1">
      <c r="I386" s="86"/>
      <c r="J386" s="86"/>
      <c r="K386" s="86"/>
      <c r="M386" s="86"/>
      <c r="N386" s="86"/>
    </row>
    <row r="387" spans="9:14" ht="15.75" customHeight="1">
      <c r="I387" s="86"/>
      <c r="J387" s="86"/>
      <c r="K387" s="86"/>
      <c r="M387" s="86"/>
      <c r="N387" s="86"/>
    </row>
    <row r="388" spans="9:14" ht="15.75" customHeight="1">
      <c r="I388" s="86"/>
      <c r="J388" s="86"/>
      <c r="K388" s="86"/>
      <c r="M388" s="86"/>
      <c r="N388" s="86"/>
    </row>
    <row r="389" spans="9:14" ht="15.75" customHeight="1">
      <c r="I389" s="86"/>
      <c r="J389" s="86"/>
      <c r="K389" s="86"/>
      <c r="M389" s="86"/>
      <c r="N389" s="86"/>
    </row>
    <row r="390" spans="9:14" ht="15.75" customHeight="1">
      <c r="I390" s="86"/>
      <c r="J390" s="86"/>
      <c r="K390" s="86"/>
      <c r="M390" s="86"/>
      <c r="N390" s="86"/>
    </row>
    <row r="391" spans="9:14" ht="15.75" customHeight="1">
      <c r="I391" s="86"/>
      <c r="J391" s="86"/>
      <c r="K391" s="86"/>
      <c r="M391" s="86"/>
      <c r="N391" s="86"/>
    </row>
    <row r="392" spans="9:14" ht="15.75" customHeight="1">
      <c r="I392" s="86"/>
      <c r="J392" s="86"/>
      <c r="K392" s="86"/>
      <c r="M392" s="86"/>
      <c r="N392" s="86"/>
    </row>
    <row r="393" spans="9:14" ht="15.75" customHeight="1">
      <c r="I393" s="86"/>
      <c r="J393" s="86"/>
      <c r="K393" s="86"/>
      <c r="M393" s="86"/>
      <c r="N393" s="86"/>
    </row>
    <row r="394" spans="9:14" ht="15.75" customHeight="1">
      <c r="I394" s="86"/>
      <c r="J394" s="86"/>
      <c r="K394" s="86"/>
      <c r="M394" s="86"/>
      <c r="N394" s="86"/>
    </row>
    <row r="395" spans="9:14" ht="15.75" customHeight="1">
      <c r="I395" s="86"/>
      <c r="J395" s="86"/>
      <c r="K395" s="86"/>
      <c r="M395" s="86"/>
      <c r="N395" s="86"/>
    </row>
    <row r="396" spans="9:14" ht="15.75" customHeight="1">
      <c r="I396" s="86"/>
      <c r="J396" s="86"/>
      <c r="K396" s="86"/>
      <c r="M396" s="86"/>
      <c r="N396" s="86"/>
    </row>
    <row r="397" spans="9:14" ht="15.75" customHeight="1">
      <c r="I397" s="86"/>
      <c r="J397" s="86"/>
      <c r="K397" s="86"/>
      <c r="M397" s="86"/>
      <c r="N397" s="86"/>
    </row>
    <row r="398" spans="9:14" ht="15.75" customHeight="1">
      <c r="I398" s="86"/>
      <c r="J398" s="86"/>
      <c r="K398" s="86"/>
      <c r="M398" s="86"/>
      <c r="N398" s="86"/>
    </row>
    <row r="399" spans="9:14" ht="15.75" customHeight="1">
      <c r="I399" s="86"/>
      <c r="J399" s="86"/>
      <c r="K399" s="86"/>
      <c r="M399" s="86"/>
      <c r="N399" s="86"/>
    </row>
    <row r="400" spans="9:14" ht="15.75" customHeight="1">
      <c r="I400" s="86"/>
      <c r="J400" s="86"/>
      <c r="K400" s="86"/>
      <c r="M400" s="86"/>
      <c r="N400" s="86"/>
    </row>
    <row r="401" spans="9:14" ht="15.75" customHeight="1">
      <c r="I401" s="86"/>
      <c r="J401" s="86"/>
      <c r="K401" s="86"/>
      <c r="M401" s="86"/>
      <c r="N401" s="86"/>
    </row>
    <row r="402" spans="9:14" ht="15.75" customHeight="1">
      <c r="I402" s="86"/>
      <c r="J402" s="86"/>
      <c r="K402" s="86"/>
      <c r="M402" s="86"/>
      <c r="N402" s="86"/>
    </row>
    <row r="403" spans="9:14" ht="15.75" customHeight="1">
      <c r="I403" s="86"/>
      <c r="J403" s="86"/>
      <c r="K403" s="86"/>
      <c r="M403" s="86"/>
      <c r="N403" s="86"/>
    </row>
    <row r="404" spans="9:14" ht="15.75" customHeight="1">
      <c r="I404" s="86"/>
      <c r="J404" s="86"/>
      <c r="K404" s="86"/>
      <c r="M404" s="86"/>
      <c r="N404" s="86"/>
    </row>
    <row r="405" spans="9:14" ht="15.75" customHeight="1">
      <c r="I405" s="86"/>
      <c r="J405" s="86"/>
      <c r="K405" s="86"/>
      <c r="M405" s="86"/>
      <c r="N405" s="86"/>
    </row>
    <row r="406" spans="9:14" ht="15.75" customHeight="1">
      <c r="I406" s="86"/>
      <c r="J406" s="86"/>
      <c r="K406" s="86"/>
      <c r="M406" s="86"/>
      <c r="N406" s="86"/>
    </row>
    <row r="407" spans="9:14" ht="15.75" customHeight="1">
      <c r="I407" s="86"/>
      <c r="J407" s="86"/>
      <c r="K407" s="86"/>
      <c r="M407" s="86"/>
      <c r="N407" s="86"/>
    </row>
    <row r="408" spans="9:14" ht="15.75" customHeight="1">
      <c r="I408" s="86"/>
      <c r="J408" s="86"/>
      <c r="K408" s="86"/>
      <c r="M408" s="86"/>
      <c r="N408" s="86"/>
    </row>
    <row r="409" spans="9:14" ht="15.75" customHeight="1">
      <c r="I409" s="86"/>
      <c r="J409" s="86"/>
      <c r="K409" s="86"/>
      <c r="M409" s="86"/>
      <c r="N409" s="86"/>
    </row>
    <row r="410" spans="9:14" ht="15.75" customHeight="1">
      <c r="I410" s="86"/>
      <c r="J410" s="86"/>
      <c r="K410" s="86"/>
      <c r="M410" s="86"/>
      <c r="N410" s="86"/>
    </row>
    <row r="411" spans="9:14" ht="15.75" customHeight="1">
      <c r="I411" s="86"/>
      <c r="J411" s="86"/>
      <c r="K411" s="86"/>
      <c r="M411" s="86"/>
      <c r="N411" s="86"/>
    </row>
    <row r="412" spans="9:14" ht="15.75" customHeight="1">
      <c r="I412" s="86"/>
      <c r="J412" s="86"/>
      <c r="K412" s="86"/>
      <c r="M412" s="86"/>
      <c r="N412" s="86"/>
    </row>
    <row r="413" spans="9:14" ht="15.75" customHeight="1">
      <c r="I413" s="86"/>
      <c r="J413" s="86"/>
      <c r="K413" s="86"/>
      <c r="M413" s="86"/>
      <c r="N413" s="86"/>
    </row>
    <row r="414" spans="9:14" ht="15.75" customHeight="1">
      <c r="I414" s="86"/>
      <c r="J414" s="86"/>
      <c r="K414" s="86"/>
      <c r="M414" s="86"/>
      <c r="N414" s="86"/>
    </row>
    <row r="415" spans="9:14" ht="15.75" customHeight="1">
      <c r="I415" s="86"/>
      <c r="J415" s="86"/>
      <c r="K415" s="86"/>
      <c r="M415" s="86"/>
      <c r="N415" s="86"/>
    </row>
    <row r="416" spans="9:14" ht="15.75" customHeight="1">
      <c r="I416" s="86"/>
      <c r="J416" s="86"/>
      <c r="K416" s="86"/>
      <c r="M416" s="86"/>
      <c r="N416" s="86"/>
    </row>
    <row r="417" spans="9:14" ht="15.75" customHeight="1">
      <c r="I417" s="86"/>
      <c r="J417" s="86"/>
      <c r="K417" s="86"/>
      <c r="M417" s="86"/>
      <c r="N417" s="86"/>
    </row>
    <row r="418" spans="9:14" ht="15.75" customHeight="1">
      <c r="I418" s="86"/>
      <c r="J418" s="86"/>
      <c r="K418" s="86"/>
      <c r="M418" s="86"/>
      <c r="N418" s="86"/>
    </row>
    <row r="419" spans="9:14" ht="15.75" customHeight="1">
      <c r="I419" s="86"/>
      <c r="J419" s="86"/>
      <c r="K419" s="86"/>
      <c r="M419" s="86"/>
      <c r="N419" s="86"/>
    </row>
    <row r="420" spans="9:14" ht="15.75" customHeight="1">
      <c r="I420" s="86"/>
      <c r="J420" s="86"/>
      <c r="K420" s="86"/>
      <c r="M420" s="86"/>
      <c r="N420" s="86"/>
    </row>
    <row r="421" spans="9:14" ht="15.75" customHeight="1">
      <c r="I421" s="86"/>
      <c r="J421" s="86"/>
      <c r="K421" s="86"/>
      <c r="M421" s="86"/>
      <c r="N421" s="86"/>
    </row>
    <row r="422" spans="9:14" ht="15.75" customHeight="1">
      <c r="I422" s="86"/>
      <c r="J422" s="86"/>
      <c r="K422" s="86"/>
      <c r="M422" s="86"/>
      <c r="N422" s="86"/>
    </row>
    <row r="423" spans="9:14" ht="15.75" customHeight="1">
      <c r="I423" s="86"/>
      <c r="J423" s="86"/>
      <c r="K423" s="86"/>
      <c r="M423" s="86"/>
      <c r="N423" s="86"/>
    </row>
    <row r="424" spans="9:14" ht="15.75" customHeight="1">
      <c r="I424" s="86"/>
      <c r="J424" s="86"/>
      <c r="K424" s="86"/>
      <c r="M424" s="86"/>
      <c r="N424" s="86"/>
    </row>
    <row r="425" spans="9:14" ht="15.75" customHeight="1">
      <c r="I425" s="86"/>
      <c r="J425" s="86"/>
      <c r="K425" s="86"/>
      <c r="M425" s="86"/>
      <c r="N425" s="86"/>
    </row>
    <row r="426" spans="9:14" ht="15.75" customHeight="1">
      <c r="I426" s="86"/>
      <c r="J426" s="86"/>
      <c r="K426" s="86"/>
      <c r="M426" s="86"/>
      <c r="N426" s="86"/>
    </row>
    <row r="427" spans="9:14" ht="15.75" customHeight="1">
      <c r="I427" s="86"/>
      <c r="J427" s="86"/>
      <c r="K427" s="86"/>
      <c r="M427" s="86"/>
      <c r="N427" s="86"/>
    </row>
    <row r="428" spans="9:14" ht="15.75" customHeight="1">
      <c r="I428" s="86"/>
      <c r="J428" s="86"/>
      <c r="K428" s="86"/>
      <c r="M428" s="86"/>
      <c r="N428" s="86"/>
    </row>
    <row r="429" spans="9:14" ht="15.75" customHeight="1">
      <c r="I429" s="86"/>
      <c r="J429" s="86"/>
      <c r="K429" s="86"/>
      <c r="M429" s="86"/>
      <c r="N429" s="86"/>
    </row>
    <row r="430" spans="9:14" ht="15.75" customHeight="1">
      <c r="I430" s="86"/>
      <c r="J430" s="86"/>
      <c r="K430" s="86"/>
      <c r="M430" s="86"/>
      <c r="N430" s="86"/>
    </row>
    <row r="431" spans="9:14" ht="15.75" customHeight="1">
      <c r="I431" s="86"/>
      <c r="J431" s="86"/>
      <c r="K431" s="86"/>
      <c r="M431" s="86"/>
      <c r="N431" s="86"/>
    </row>
    <row r="432" spans="9:14" ht="15.75" customHeight="1">
      <c r="I432" s="86"/>
      <c r="J432" s="86"/>
      <c r="K432" s="86"/>
      <c r="M432" s="86"/>
      <c r="N432" s="86"/>
    </row>
    <row r="433" spans="9:14" ht="15.75" customHeight="1">
      <c r="I433" s="86"/>
      <c r="J433" s="86"/>
      <c r="K433" s="86"/>
      <c r="M433" s="86"/>
      <c r="N433" s="86"/>
    </row>
    <row r="434" spans="9:14" ht="15.75" customHeight="1">
      <c r="I434" s="86"/>
      <c r="J434" s="86"/>
      <c r="K434" s="86"/>
      <c r="M434" s="86"/>
      <c r="N434" s="86"/>
    </row>
    <row r="435" spans="9:14" ht="15.75" customHeight="1">
      <c r="I435" s="86"/>
      <c r="J435" s="86"/>
      <c r="K435" s="86"/>
      <c r="M435" s="86"/>
      <c r="N435" s="86"/>
    </row>
    <row r="436" spans="9:14" ht="15.75" customHeight="1">
      <c r="I436" s="86"/>
      <c r="J436" s="86"/>
      <c r="K436" s="86"/>
      <c r="M436" s="86"/>
      <c r="N436" s="86"/>
    </row>
    <row r="437" spans="9:14" ht="15.75" customHeight="1">
      <c r="I437" s="86"/>
      <c r="J437" s="86"/>
      <c r="K437" s="86"/>
      <c r="M437" s="86"/>
      <c r="N437" s="86"/>
    </row>
    <row r="438" spans="9:14" ht="15.75" customHeight="1">
      <c r="I438" s="86"/>
      <c r="J438" s="86"/>
      <c r="K438" s="86"/>
      <c r="M438" s="86"/>
      <c r="N438" s="86"/>
    </row>
    <row r="439" spans="9:14" ht="15.75" customHeight="1">
      <c r="I439" s="86"/>
      <c r="J439" s="86"/>
      <c r="K439" s="86"/>
      <c r="M439" s="86"/>
      <c r="N439" s="86"/>
    </row>
    <row r="440" spans="9:14" ht="15.75" customHeight="1">
      <c r="I440" s="86"/>
      <c r="J440" s="86"/>
      <c r="K440" s="86"/>
      <c r="M440" s="86"/>
      <c r="N440" s="86"/>
    </row>
    <row r="441" spans="9:14" ht="15.75" customHeight="1">
      <c r="I441" s="86"/>
      <c r="J441" s="86"/>
      <c r="K441" s="86"/>
      <c r="M441" s="86"/>
      <c r="N441" s="86"/>
    </row>
    <row r="442" spans="9:14" ht="15.75" customHeight="1">
      <c r="I442" s="86"/>
      <c r="J442" s="86"/>
      <c r="K442" s="86"/>
      <c r="M442" s="86"/>
      <c r="N442" s="86"/>
    </row>
    <row r="443" spans="9:14" ht="15.75" customHeight="1">
      <c r="I443" s="86"/>
      <c r="J443" s="86"/>
      <c r="K443" s="86"/>
      <c r="M443" s="86"/>
      <c r="N443" s="86"/>
    </row>
    <row r="444" spans="9:14" ht="15.75" customHeight="1">
      <c r="I444" s="86"/>
      <c r="J444" s="86"/>
      <c r="K444" s="86"/>
      <c r="M444" s="86"/>
      <c r="N444" s="86"/>
    </row>
    <row r="445" spans="9:14" ht="15.75" customHeight="1">
      <c r="I445" s="86"/>
      <c r="J445" s="86"/>
      <c r="K445" s="86"/>
      <c r="M445" s="86"/>
      <c r="N445" s="86"/>
    </row>
    <row r="446" spans="9:14" ht="15.75" customHeight="1">
      <c r="I446" s="86"/>
      <c r="J446" s="86"/>
      <c r="K446" s="86"/>
      <c r="M446" s="86"/>
      <c r="N446" s="86"/>
    </row>
    <row r="447" spans="9:14" ht="15.75" customHeight="1">
      <c r="I447" s="86"/>
      <c r="J447" s="86"/>
      <c r="K447" s="86"/>
      <c r="M447" s="86"/>
      <c r="N447" s="86"/>
    </row>
    <row r="448" spans="9:14" ht="15.75" customHeight="1">
      <c r="I448" s="86"/>
      <c r="J448" s="86"/>
      <c r="K448" s="86"/>
      <c r="M448" s="86"/>
      <c r="N448" s="86"/>
    </row>
    <row r="449" spans="9:14" ht="15.75" customHeight="1">
      <c r="I449" s="86"/>
      <c r="J449" s="86"/>
      <c r="K449" s="86"/>
      <c r="M449" s="86"/>
      <c r="N449" s="86"/>
    </row>
    <row r="450" spans="9:14" ht="15.75" customHeight="1">
      <c r="I450" s="86"/>
      <c r="J450" s="86"/>
      <c r="K450" s="86"/>
      <c r="M450" s="86"/>
      <c r="N450" s="86"/>
    </row>
    <row r="451" spans="9:14" ht="15.75" customHeight="1">
      <c r="I451" s="86"/>
      <c r="J451" s="86"/>
      <c r="K451" s="86"/>
      <c r="M451" s="86"/>
      <c r="N451" s="86"/>
    </row>
    <row r="452" spans="9:14" ht="15.75" customHeight="1">
      <c r="I452" s="86"/>
      <c r="J452" s="86"/>
      <c r="K452" s="86"/>
      <c r="M452" s="86"/>
      <c r="N452" s="86"/>
    </row>
    <row r="453" spans="9:14" ht="15.75" customHeight="1">
      <c r="I453" s="86"/>
      <c r="J453" s="86"/>
      <c r="K453" s="86"/>
      <c r="M453" s="86"/>
      <c r="N453" s="86"/>
    </row>
    <row r="454" spans="9:14" ht="15.75" customHeight="1">
      <c r="I454" s="86"/>
      <c r="J454" s="86"/>
      <c r="K454" s="86"/>
      <c r="M454" s="86"/>
      <c r="N454" s="86"/>
    </row>
    <row r="455" spans="9:14" ht="15.75" customHeight="1">
      <c r="I455" s="86"/>
      <c r="J455" s="86"/>
      <c r="K455" s="86"/>
      <c r="M455" s="86"/>
      <c r="N455" s="86"/>
    </row>
    <row r="456" spans="9:14" ht="15.75" customHeight="1">
      <c r="I456" s="86"/>
      <c r="J456" s="86"/>
      <c r="K456" s="86"/>
      <c r="M456" s="86"/>
      <c r="N456" s="86"/>
    </row>
    <row r="457" spans="9:14" ht="15.75" customHeight="1">
      <c r="I457" s="86"/>
      <c r="J457" s="86"/>
      <c r="K457" s="86"/>
      <c r="M457" s="86"/>
      <c r="N457" s="86"/>
    </row>
    <row r="458" spans="9:14" ht="15.75" customHeight="1">
      <c r="I458" s="86"/>
      <c r="J458" s="86"/>
      <c r="K458" s="86"/>
      <c r="M458" s="86"/>
      <c r="N458" s="86"/>
    </row>
    <row r="459" spans="9:14" ht="15.75" customHeight="1">
      <c r="I459" s="86"/>
      <c r="J459" s="86"/>
      <c r="K459" s="86"/>
      <c r="M459" s="86"/>
      <c r="N459" s="86"/>
    </row>
    <row r="460" spans="9:14" ht="15.75" customHeight="1">
      <c r="I460" s="86"/>
      <c r="J460" s="86"/>
      <c r="K460" s="86"/>
      <c r="M460" s="86"/>
      <c r="N460" s="86"/>
    </row>
    <row r="461" spans="9:14" ht="15.75" customHeight="1">
      <c r="I461" s="86"/>
      <c r="J461" s="86"/>
      <c r="K461" s="86"/>
      <c r="M461" s="86"/>
      <c r="N461" s="86"/>
    </row>
    <row r="462" spans="9:14" ht="15.75" customHeight="1">
      <c r="I462" s="86"/>
      <c r="J462" s="86"/>
      <c r="K462" s="86"/>
      <c r="M462" s="86"/>
      <c r="N462" s="86"/>
    </row>
    <row r="463" spans="9:14" ht="15.75" customHeight="1">
      <c r="I463" s="86"/>
      <c r="J463" s="86"/>
      <c r="K463" s="86"/>
      <c r="M463" s="86"/>
      <c r="N463" s="86"/>
    </row>
    <row r="464" spans="9:14" ht="15.75" customHeight="1">
      <c r="I464" s="86"/>
      <c r="J464" s="86"/>
      <c r="K464" s="86"/>
      <c r="M464" s="86"/>
      <c r="N464" s="86"/>
    </row>
    <row r="465" spans="9:14" ht="15.75" customHeight="1">
      <c r="I465" s="86"/>
      <c r="J465" s="86"/>
      <c r="K465" s="86"/>
      <c r="M465" s="86"/>
      <c r="N465" s="86"/>
    </row>
    <row r="466" spans="9:14" ht="15.75" customHeight="1">
      <c r="I466" s="86"/>
      <c r="J466" s="86"/>
      <c r="K466" s="86"/>
      <c r="M466" s="86"/>
      <c r="N466" s="86"/>
    </row>
    <row r="467" spans="9:14" ht="15.75" customHeight="1">
      <c r="I467" s="86"/>
      <c r="J467" s="86"/>
      <c r="K467" s="86"/>
      <c r="M467" s="86"/>
      <c r="N467" s="86"/>
    </row>
    <row r="468" spans="9:14" ht="15.75" customHeight="1">
      <c r="I468" s="86"/>
      <c r="J468" s="86"/>
      <c r="K468" s="86"/>
      <c r="M468" s="86"/>
      <c r="N468" s="86"/>
    </row>
    <row r="469" spans="9:14" ht="15.75" customHeight="1">
      <c r="I469" s="86"/>
      <c r="J469" s="86"/>
      <c r="K469" s="86"/>
      <c r="M469" s="86"/>
      <c r="N469" s="86"/>
    </row>
    <row r="470" spans="9:14" ht="15.75" customHeight="1">
      <c r="I470" s="86"/>
      <c r="J470" s="86"/>
      <c r="K470" s="86"/>
      <c r="M470" s="86"/>
      <c r="N470" s="86"/>
    </row>
    <row r="471" spans="9:14" ht="15.75" customHeight="1">
      <c r="I471" s="86"/>
      <c r="J471" s="86"/>
      <c r="K471" s="86"/>
      <c r="M471" s="86"/>
      <c r="N471" s="86"/>
    </row>
    <row r="472" spans="9:14" ht="15.75" customHeight="1">
      <c r="I472" s="86"/>
      <c r="J472" s="86"/>
      <c r="K472" s="86"/>
      <c r="M472" s="86"/>
      <c r="N472" s="86"/>
    </row>
    <row r="473" spans="9:14" ht="15.75" customHeight="1">
      <c r="I473" s="86"/>
      <c r="J473" s="86"/>
      <c r="K473" s="86"/>
      <c r="M473" s="86"/>
      <c r="N473" s="86"/>
    </row>
    <row r="474" spans="9:14" ht="15.75" customHeight="1">
      <c r="I474" s="86"/>
      <c r="J474" s="86"/>
      <c r="K474" s="86"/>
      <c r="M474" s="86"/>
      <c r="N474" s="86"/>
    </row>
    <row r="475" spans="9:14" ht="15.75" customHeight="1">
      <c r="I475" s="86"/>
      <c r="J475" s="86"/>
      <c r="K475" s="86"/>
      <c r="M475" s="86"/>
      <c r="N475" s="86"/>
    </row>
    <row r="476" spans="9:14" ht="15.75" customHeight="1">
      <c r="I476" s="86"/>
      <c r="J476" s="86"/>
      <c r="K476" s="86"/>
      <c r="M476" s="86"/>
      <c r="N476" s="86"/>
    </row>
    <row r="477" spans="9:14" ht="15.75" customHeight="1">
      <c r="I477" s="86"/>
      <c r="J477" s="86"/>
      <c r="K477" s="86"/>
      <c r="M477" s="86"/>
      <c r="N477" s="86"/>
    </row>
    <row r="478" spans="9:14" ht="15.75" customHeight="1">
      <c r="I478" s="86"/>
      <c r="J478" s="86"/>
      <c r="K478" s="86"/>
      <c r="M478" s="86"/>
      <c r="N478" s="86"/>
    </row>
    <row r="479" spans="9:14" ht="15.75" customHeight="1">
      <c r="I479" s="86"/>
      <c r="J479" s="86"/>
      <c r="K479" s="86"/>
      <c r="M479" s="86"/>
      <c r="N479" s="86"/>
    </row>
    <row r="480" spans="9:14" ht="15.75" customHeight="1">
      <c r="I480" s="86"/>
      <c r="J480" s="86"/>
      <c r="K480" s="86"/>
      <c r="M480" s="86"/>
      <c r="N480" s="86"/>
    </row>
    <row r="481" spans="9:14" ht="15.75" customHeight="1">
      <c r="I481" s="86"/>
      <c r="J481" s="86"/>
      <c r="K481" s="86"/>
      <c r="M481" s="86"/>
      <c r="N481" s="86"/>
    </row>
    <row r="482" spans="9:14" ht="15.75" customHeight="1">
      <c r="I482" s="86"/>
      <c r="J482" s="86"/>
      <c r="K482" s="86"/>
      <c r="M482" s="86"/>
      <c r="N482" s="86"/>
    </row>
    <row r="483" spans="9:14" ht="15.75" customHeight="1">
      <c r="I483" s="86"/>
      <c r="J483" s="86"/>
      <c r="K483" s="86"/>
      <c r="M483" s="86"/>
      <c r="N483" s="86"/>
    </row>
    <row r="484" spans="9:14" ht="15.75" customHeight="1">
      <c r="I484" s="86"/>
      <c r="J484" s="86"/>
      <c r="K484" s="86"/>
      <c r="M484" s="86"/>
      <c r="N484" s="86"/>
    </row>
    <row r="485" spans="9:14" ht="15.75" customHeight="1">
      <c r="I485" s="86"/>
      <c r="J485" s="86"/>
      <c r="K485" s="86"/>
      <c r="M485" s="86"/>
      <c r="N485" s="86"/>
    </row>
    <row r="486" spans="9:14" ht="15.75" customHeight="1">
      <c r="I486" s="86"/>
      <c r="J486" s="86"/>
      <c r="K486" s="86"/>
      <c r="M486" s="86"/>
      <c r="N486" s="86"/>
    </row>
    <row r="487" spans="9:14" ht="15.75" customHeight="1">
      <c r="I487" s="86"/>
      <c r="J487" s="86"/>
      <c r="K487" s="86"/>
      <c r="M487" s="86"/>
      <c r="N487" s="86"/>
    </row>
    <row r="488" spans="9:14" ht="15.75" customHeight="1">
      <c r="I488" s="86"/>
      <c r="J488" s="86"/>
      <c r="K488" s="86"/>
      <c r="M488" s="86"/>
      <c r="N488" s="86"/>
    </row>
    <row r="489" spans="9:14" ht="15.75" customHeight="1">
      <c r="I489" s="86"/>
      <c r="J489" s="86"/>
      <c r="K489" s="86"/>
      <c r="M489" s="86"/>
      <c r="N489" s="86"/>
    </row>
    <row r="490" spans="9:14" ht="15.75" customHeight="1">
      <c r="I490" s="86"/>
      <c r="J490" s="86"/>
      <c r="K490" s="86"/>
      <c r="M490" s="86"/>
      <c r="N490" s="86"/>
    </row>
    <row r="491" spans="9:14" ht="15.75" customHeight="1">
      <c r="I491" s="86"/>
      <c r="J491" s="86"/>
      <c r="K491" s="86"/>
      <c r="M491" s="86"/>
      <c r="N491" s="86"/>
    </row>
    <row r="492" spans="9:14" ht="15.75" customHeight="1">
      <c r="I492" s="86"/>
      <c r="J492" s="86"/>
      <c r="K492" s="86"/>
      <c r="M492" s="86"/>
      <c r="N492" s="86"/>
    </row>
    <row r="493" spans="9:14" ht="15.75" customHeight="1">
      <c r="I493" s="86"/>
      <c r="J493" s="86"/>
      <c r="K493" s="86"/>
      <c r="M493" s="86"/>
      <c r="N493" s="86"/>
    </row>
    <row r="494" spans="9:14" ht="15.75" customHeight="1">
      <c r="I494" s="86"/>
      <c r="J494" s="86"/>
      <c r="K494" s="86"/>
      <c r="M494" s="86"/>
      <c r="N494" s="86"/>
    </row>
    <row r="495" spans="9:14" ht="15.75" customHeight="1">
      <c r="I495" s="86"/>
      <c r="J495" s="86"/>
      <c r="K495" s="86"/>
      <c r="M495" s="86"/>
      <c r="N495" s="86"/>
    </row>
    <row r="496" spans="9:14" ht="15.75" customHeight="1">
      <c r="I496" s="86"/>
      <c r="J496" s="86"/>
      <c r="K496" s="86"/>
      <c r="M496" s="86"/>
      <c r="N496" s="86"/>
    </row>
    <row r="497" spans="9:14" ht="15.75" customHeight="1">
      <c r="I497" s="86"/>
      <c r="J497" s="86"/>
      <c r="K497" s="86"/>
      <c r="M497" s="86"/>
      <c r="N497" s="86"/>
    </row>
    <row r="498" spans="9:14" ht="15.75" customHeight="1">
      <c r="I498" s="86"/>
      <c r="J498" s="86"/>
      <c r="K498" s="86"/>
      <c r="M498" s="86"/>
      <c r="N498" s="86"/>
    </row>
    <row r="499" spans="9:14" ht="15.75" customHeight="1">
      <c r="I499" s="86"/>
      <c r="J499" s="86"/>
      <c r="K499" s="86"/>
      <c r="M499" s="86"/>
      <c r="N499" s="86"/>
    </row>
    <row r="500" spans="9:14" ht="15.75" customHeight="1">
      <c r="I500" s="86"/>
      <c r="J500" s="86"/>
      <c r="K500" s="86"/>
      <c r="M500" s="86"/>
      <c r="N500" s="86"/>
    </row>
    <row r="501" spans="9:14" ht="15.75" customHeight="1">
      <c r="I501" s="86"/>
      <c r="J501" s="86"/>
      <c r="K501" s="86"/>
      <c r="M501" s="86"/>
      <c r="N501" s="86"/>
    </row>
    <row r="502" spans="9:14" ht="15.75" customHeight="1">
      <c r="I502" s="86"/>
      <c r="J502" s="86"/>
      <c r="K502" s="86"/>
      <c r="M502" s="86"/>
      <c r="N502" s="86"/>
    </row>
    <row r="503" spans="9:14" ht="15.75" customHeight="1">
      <c r="I503" s="86"/>
      <c r="J503" s="86"/>
      <c r="K503" s="86"/>
      <c r="M503" s="86"/>
      <c r="N503" s="86"/>
    </row>
    <row r="504" spans="9:14" ht="15.75" customHeight="1">
      <c r="I504" s="86"/>
      <c r="J504" s="86"/>
      <c r="K504" s="86"/>
      <c r="M504" s="86"/>
      <c r="N504" s="86"/>
    </row>
    <row r="505" spans="9:14" ht="15.75" customHeight="1">
      <c r="I505" s="86"/>
      <c r="J505" s="86"/>
      <c r="K505" s="86"/>
      <c r="M505" s="86"/>
      <c r="N505" s="86"/>
    </row>
    <row r="506" spans="9:14" ht="15.75" customHeight="1">
      <c r="I506" s="86"/>
      <c r="J506" s="86"/>
      <c r="K506" s="86"/>
      <c r="M506" s="86"/>
      <c r="N506" s="86"/>
    </row>
    <row r="507" spans="9:14" ht="15.75" customHeight="1">
      <c r="I507" s="86"/>
      <c r="J507" s="86"/>
      <c r="K507" s="86"/>
      <c r="M507" s="86"/>
      <c r="N507" s="86"/>
    </row>
    <row r="508" spans="9:14" ht="15.75" customHeight="1">
      <c r="I508" s="86"/>
      <c r="J508" s="86"/>
      <c r="K508" s="86"/>
      <c r="M508" s="86"/>
      <c r="N508" s="86"/>
    </row>
    <row r="509" spans="9:14" ht="15.75" customHeight="1">
      <c r="I509" s="86"/>
      <c r="J509" s="86"/>
      <c r="K509" s="86"/>
      <c r="M509" s="86"/>
      <c r="N509" s="86"/>
    </row>
    <row r="510" spans="9:14" ht="15.75" customHeight="1">
      <c r="I510" s="86"/>
      <c r="J510" s="86"/>
      <c r="K510" s="86"/>
      <c r="M510" s="86"/>
      <c r="N510" s="86"/>
    </row>
    <row r="511" spans="9:14" ht="15.75" customHeight="1">
      <c r="I511" s="86"/>
      <c r="J511" s="86"/>
      <c r="K511" s="86"/>
      <c r="M511" s="86"/>
      <c r="N511" s="86"/>
    </row>
    <row r="512" spans="9:14" ht="15.75" customHeight="1">
      <c r="I512" s="86"/>
      <c r="J512" s="86"/>
      <c r="K512" s="86"/>
      <c r="M512" s="86"/>
      <c r="N512" s="86"/>
    </row>
    <row r="513" spans="9:14" ht="15.75" customHeight="1">
      <c r="I513" s="86"/>
      <c r="J513" s="86"/>
      <c r="K513" s="86"/>
      <c r="M513" s="86"/>
      <c r="N513" s="86"/>
    </row>
    <row r="514" spans="9:14" ht="15.75" customHeight="1">
      <c r="I514" s="86"/>
      <c r="J514" s="86"/>
      <c r="K514" s="86"/>
      <c r="M514" s="86"/>
      <c r="N514" s="86"/>
    </row>
    <row r="515" spans="9:14" ht="15.75" customHeight="1">
      <c r="I515" s="86"/>
      <c r="J515" s="86"/>
      <c r="K515" s="86"/>
      <c r="M515" s="86"/>
      <c r="N515" s="86"/>
    </row>
    <row r="516" spans="9:14" ht="15.75" customHeight="1">
      <c r="I516" s="86"/>
      <c r="J516" s="86"/>
      <c r="K516" s="86"/>
      <c r="M516" s="86"/>
      <c r="N516" s="86"/>
    </row>
    <row r="517" spans="9:14" ht="15.75" customHeight="1">
      <c r="I517" s="86"/>
      <c r="J517" s="86"/>
      <c r="K517" s="86"/>
      <c r="M517" s="86"/>
      <c r="N517" s="86"/>
    </row>
    <row r="518" spans="9:14" ht="15.75" customHeight="1">
      <c r="I518" s="86"/>
      <c r="J518" s="86"/>
      <c r="K518" s="86"/>
      <c r="M518" s="86"/>
      <c r="N518" s="86"/>
    </row>
    <row r="519" spans="9:14" ht="15.75" customHeight="1">
      <c r="I519" s="86"/>
      <c r="J519" s="86"/>
      <c r="K519" s="86"/>
      <c r="M519" s="86"/>
      <c r="N519" s="86"/>
    </row>
    <row r="520" spans="9:14" ht="15.75" customHeight="1">
      <c r="I520" s="86"/>
      <c r="J520" s="86"/>
      <c r="K520" s="86"/>
      <c r="M520" s="86"/>
      <c r="N520" s="86"/>
    </row>
    <row r="521" spans="9:14" ht="15.75" customHeight="1">
      <c r="I521" s="86"/>
      <c r="J521" s="86"/>
      <c r="K521" s="86"/>
      <c r="M521" s="86"/>
      <c r="N521" s="86"/>
    </row>
    <row r="522" spans="9:14" ht="15.75" customHeight="1">
      <c r="I522" s="86"/>
      <c r="J522" s="86"/>
      <c r="K522" s="86"/>
      <c r="M522" s="86"/>
      <c r="N522" s="86"/>
    </row>
    <row r="523" spans="9:14" ht="15.75" customHeight="1">
      <c r="I523" s="86"/>
      <c r="J523" s="86"/>
      <c r="K523" s="86"/>
      <c r="M523" s="86"/>
      <c r="N523" s="86"/>
    </row>
    <row r="524" spans="9:14" ht="15.75" customHeight="1">
      <c r="I524" s="86"/>
      <c r="J524" s="86"/>
      <c r="K524" s="86"/>
      <c r="M524" s="86"/>
      <c r="N524" s="86"/>
    </row>
    <row r="525" spans="9:14" ht="15.75" customHeight="1">
      <c r="I525" s="86"/>
      <c r="J525" s="86"/>
      <c r="K525" s="86"/>
      <c r="M525" s="86"/>
      <c r="N525" s="86"/>
    </row>
    <row r="526" spans="9:14" ht="15.75" customHeight="1">
      <c r="I526" s="86"/>
      <c r="J526" s="86"/>
      <c r="K526" s="86"/>
      <c r="M526" s="86"/>
      <c r="N526" s="86"/>
    </row>
    <row r="527" spans="9:14" ht="15.75" customHeight="1">
      <c r="I527" s="86"/>
      <c r="J527" s="86"/>
      <c r="K527" s="86"/>
      <c r="M527" s="86"/>
      <c r="N527" s="86"/>
    </row>
    <row r="528" spans="9:14" ht="15.75" customHeight="1">
      <c r="I528" s="86"/>
      <c r="J528" s="86"/>
      <c r="K528" s="86"/>
      <c r="M528" s="86"/>
      <c r="N528" s="86"/>
    </row>
    <row r="529" spans="9:14" ht="15.75" customHeight="1">
      <c r="I529" s="86"/>
      <c r="J529" s="86"/>
      <c r="K529" s="86"/>
      <c r="M529" s="86"/>
      <c r="N529" s="86"/>
    </row>
    <row r="530" spans="9:14" ht="15.75" customHeight="1">
      <c r="I530" s="86"/>
      <c r="J530" s="86"/>
      <c r="K530" s="86"/>
      <c r="M530" s="86"/>
      <c r="N530" s="86"/>
    </row>
    <row r="531" spans="9:14" ht="15.75" customHeight="1">
      <c r="I531" s="86"/>
      <c r="J531" s="86"/>
      <c r="K531" s="86"/>
      <c r="M531" s="86"/>
      <c r="N531" s="86"/>
    </row>
    <row r="532" spans="9:14" ht="15.75" customHeight="1">
      <c r="I532" s="86"/>
      <c r="J532" s="86"/>
      <c r="K532" s="86"/>
      <c r="M532" s="86"/>
      <c r="N532" s="86"/>
    </row>
    <row r="533" spans="9:14" ht="15.75" customHeight="1">
      <c r="I533" s="86"/>
      <c r="J533" s="86"/>
      <c r="K533" s="86"/>
      <c r="M533" s="86"/>
      <c r="N533" s="86"/>
    </row>
    <row r="534" spans="9:14" ht="15.75" customHeight="1">
      <c r="I534" s="86"/>
      <c r="J534" s="86"/>
      <c r="K534" s="86"/>
      <c r="M534" s="86"/>
      <c r="N534" s="86"/>
    </row>
    <row r="535" spans="9:14" ht="15.75" customHeight="1">
      <c r="I535" s="86"/>
      <c r="J535" s="86"/>
      <c r="K535" s="86"/>
      <c r="M535" s="86"/>
      <c r="N535" s="86"/>
    </row>
    <row r="536" spans="9:14" ht="15.75" customHeight="1">
      <c r="I536" s="86"/>
      <c r="J536" s="86"/>
      <c r="K536" s="86"/>
      <c r="M536" s="86"/>
      <c r="N536" s="86"/>
    </row>
    <row r="537" spans="9:14" ht="15.75" customHeight="1">
      <c r="I537" s="86"/>
      <c r="J537" s="86"/>
      <c r="K537" s="86"/>
      <c r="M537" s="86"/>
      <c r="N537" s="86"/>
    </row>
    <row r="538" spans="9:14" ht="15.75" customHeight="1">
      <c r="I538" s="86"/>
      <c r="J538" s="86"/>
      <c r="K538" s="86"/>
      <c r="M538" s="86"/>
      <c r="N538" s="86"/>
    </row>
    <row r="539" spans="9:14" ht="15.75" customHeight="1">
      <c r="I539" s="86"/>
      <c r="J539" s="86"/>
      <c r="K539" s="86"/>
      <c r="M539" s="86"/>
      <c r="N539" s="86"/>
    </row>
    <row r="540" spans="9:14" ht="15.75" customHeight="1">
      <c r="I540" s="86"/>
      <c r="J540" s="86"/>
      <c r="K540" s="86"/>
      <c r="M540" s="86"/>
      <c r="N540" s="86"/>
    </row>
    <row r="541" spans="9:14" ht="15.75" customHeight="1">
      <c r="I541" s="86"/>
      <c r="J541" s="86"/>
      <c r="K541" s="86"/>
      <c r="M541" s="86"/>
      <c r="N541" s="86"/>
    </row>
    <row r="542" spans="9:14" ht="15.75" customHeight="1">
      <c r="I542" s="86"/>
      <c r="J542" s="86"/>
      <c r="K542" s="86"/>
      <c r="M542" s="86"/>
      <c r="N542" s="86"/>
    </row>
    <row r="543" spans="9:14" ht="15.75" customHeight="1">
      <c r="I543" s="86"/>
      <c r="J543" s="86"/>
      <c r="K543" s="86"/>
      <c r="M543" s="86"/>
      <c r="N543" s="86"/>
    </row>
    <row r="544" spans="9:14" ht="15.75" customHeight="1">
      <c r="I544" s="86"/>
      <c r="J544" s="86"/>
      <c r="K544" s="86"/>
      <c r="M544" s="86"/>
      <c r="N544" s="86"/>
    </row>
    <row r="545" spans="9:14" ht="15.75" customHeight="1">
      <c r="I545" s="86"/>
      <c r="J545" s="86"/>
      <c r="K545" s="86"/>
      <c r="M545" s="86"/>
      <c r="N545" s="86"/>
    </row>
    <row r="546" spans="9:14" ht="15.75" customHeight="1">
      <c r="I546" s="86"/>
      <c r="J546" s="86"/>
      <c r="K546" s="86"/>
      <c r="M546" s="86"/>
      <c r="N546" s="86"/>
    </row>
    <row r="547" spans="9:14" ht="15.75" customHeight="1">
      <c r="I547" s="86"/>
      <c r="J547" s="86"/>
      <c r="K547" s="86"/>
      <c r="M547" s="86"/>
      <c r="N547" s="86"/>
    </row>
    <row r="548" spans="9:14" ht="15.75" customHeight="1">
      <c r="I548" s="86"/>
      <c r="J548" s="86"/>
      <c r="K548" s="86"/>
      <c r="M548" s="86"/>
      <c r="N548" s="86"/>
    </row>
    <row r="549" spans="9:14" ht="15.75" customHeight="1">
      <c r="I549" s="86"/>
      <c r="J549" s="86"/>
      <c r="K549" s="86"/>
      <c r="M549" s="86"/>
      <c r="N549" s="86"/>
    </row>
    <row r="550" spans="9:14" ht="15.75" customHeight="1">
      <c r="I550" s="86"/>
      <c r="J550" s="86"/>
      <c r="K550" s="86"/>
      <c r="M550" s="86"/>
      <c r="N550" s="86"/>
    </row>
    <row r="551" spans="9:14" ht="15.75" customHeight="1">
      <c r="I551" s="86"/>
      <c r="J551" s="86"/>
      <c r="K551" s="86"/>
      <c r="M551" s="86"/>
      <c r="N551" s="86"/>
    </row>
    <row r="552" spans="9:14" ht="15.75" customHeight="1">
      <c r="I552" s="86"/>
      <c r="J552" s="86"/>
      <c r="K552" s="86"/>
      <c r="M552" s="86"/>
      <c r="N552" s="86"/>
    </row>
    <row r="553" spans="9:14" ht="15.75" customHeight="1">
      <c r="I553" s="86"/>
      <c r="J553" s="86"/>
      <c r="K553" s="86"/>
      <c r="M553" s="86"/>
      <c r="N553" s="86"/>
    </row>
    <row r="554" spans="9:14" ht="15.75" customHeight="1">
      <c r="I554" s="86"/>
      <c r="J554" s="86"/>
      <c r="K554" s="86"/>
      <c r="M554" s="86"/>
      <c r="N554" s="86"/>
    </row>
    <row r="555" spans="9:14" ht="15.75" customHeight="1">
      <c r="I555" s="86"/>
      <c r="J555" s="86"/>
      <c r="K555" s="86"/>
      <c r="M555" s="86"/>
      <c r="N555" s="86"/>
    </row>
    <row r="556" spans="9:14" ht="15.75" customHeight="1">
      <c r="I556" s="86"/>
      <c r="J556" s="86"/>
      <c r="K556" s="86"/>
      <c r="M556" s="86"/>
      <c r="N556" s="86"/>
    </row>
    <row r="557" spans="9:14" ht="15.75" customHeight="1">
      <c r="I557" s="86"/>
      <c r="J557" s="86"/>
      <c r="K557" s="86"/>
      <c r="M557" s="86"/>
      <c r="N557" s="86"/>
    </row>
    <row r="558" spans="9:14" ht="15.75" customHeight="1">
      <c r="I558" s="86"/>
      <c r="J558" s="86"/>
      <c r="K558" s="86"/>
      <c r="M558" s="86"/>
      <c r="N558" s="86"/>
    </row>
    <row r="559" spans="9:14" ht="15.75" customHeight="1">
      <c r="I559" s="86"/>
      <c r="J559" s="86"/>
      <c r="K559" s="86"/>
      <c r="M559" s="86"/>
      <c r="N559" s="86"/>
    </row>
    <row r="560" spans="9:14" ht="15.75" customHeight="1">
      <c r="I560" s="86"/>
      <c r="J560" s="86"/>
      <c r="K560" s="86"/>
      <c r="M560" s="86"/>
      <c r="N560" s="86"/>
    </row>
    <row r="561" spans="9:14" ht="15.75" customHeight="1">
      <c r="I561" s="86"/>
      <c r="J561" s="86"/>
      <c r="K561" s="86"/>
      <c r="M561" s="86"/>
      <c r="N561" s="86"/>
    </row>
    <row r="562" spans="9:14" ht="15.75" customHeight="1">
      <c r="I562" s="86"/>
      <c r="J562" s="86"/>
      <c r="K562" s="86"/>
      <c r="M562" s="86"/>
      <c r="N562" s="86"/>
    </row>
    <row r="563" spans="9:14" ht="15.75" customHeight="1">
      <c r="I563" s="86"/>
      <c r="J563" s="86"/>
      <c r="K563" s="86"/>
      <c r="M563" s="86"/>
      <c r="N563" s="86"/>
    </row>
    <row r="564" spans="9:14" ht="15.75" customHeight="1">
      <c r="I564" s="86"/>
      <c r="J564" s="86"/>
      <c r="K564" s="86"/>
      <c r="M564" s="86"/>
      <c r="N564" s="86"/>
    </row>
    <row r="565" spans="9:14" ht="15.75" customHeight="1">
      <c r="I565" s="86"/>
      <c r="J565" s="86"/>
      <c r="K565" s="86"/>
      <c r="M565" s="86"/>
      <c r="N565" s="86"/>
    </row>
    <row r="566" spans="9:14" ht="15.75" customHeight="1">
      <c r="I566" s="86"/>
      <c r="J566" s="86"/>
      <c r="K566" s="86"/>
      <c r="M566" s="86"/>
      <c r="N566" s="86"/>
    </row>
    <row r="567" spans="9:14" ht="15.75" customHeight="1">
      <c r="I567" s="86"/>
      <c r="J567" s="86"/>
      <c r="K567" s="86"/>
      <c r="M567" s="86"/>
      <c r="N567" s="86"/>
    </row>
    <row r="568" spans="9:14" ht="15.75" customHeight="1">
      <c r="I568" s="86"/>
      <c r="J568" s="86"/>
      <c r="K568" s="86"/>
      <c r="M568" s="86"/>
      <c r="N568" s="86"/>
    </row>
    <row r="569" spans="9:14" ht="15.75" customHeight="1">
      <c r="I569" s="86"/>
      <c r="J569" s="86"/>
      <c r="K569" s="86"/>
      <c r="M569" s="86"/>
      <c r="N569" s="86"/>
    </row>
    <row r="570" spans="9:14" ht="15.75" customHeight="1">
      <c r="I570" s="86"/>
      <c r="J570" s="86"/>
      <c r="K570" s="86"/>
      <c r="M570" s="86"/>
      <c r="N570" s="86"/>
    </row>
    <row r="571" spans="9:14" ht="15.75" customHeight="1">
      <c r="I571" s="86"/>
      <c r="J571" s="86"/>
      <c r="K571" s="86"/>
      <c r="M571" s="86"/>
      <c r="N571" s="86"/>
    </row>
    <row r="572" spans="9:14" ht="15.75" customHeight="1">
      <c r="I572" s="86"/>
      <c r="J572" s="86"/>
      <c r="K572" s="86"/>
      <c r="M572" s="86"/>
      <c r="N572" s="86"/>
    </row>
    <row r="573" spans="9:14" ht="15.75" customHeight="1">
      <c r="I573" s="86"/>
      <c r="J573" s="86"/>
      <c r="K573" s="86"/>
      <c r="M573" s="86"/>
      <c r="N573" s="86"/>
    </row>
    <row r="574" spans="9:14" ht="15.75" customHeight="1">
      <c r="I574" s="86"/>
      <c r="J574" s="86"/>
      <c r="K574" s="86"/>
      <c r="M574" s="86"/>
      <c r="N574" s="86"/>
    </row>
    <row r="575" spans="9:14" ht="15.75" customHeight="1">
      <c r="I575" s="86"/>
      <c r="J575" s="86"/>
      <c r="K575" s="86"/>
      <c r="M575" s="86"/>
      <c r="N575" s="86"/>
    </row>
    <row r="576" spans="9:14" ht="15.75" customHeight="1">
      <c r="I576" s="86"/>
      <c r="J576" s="86"/>
      <c r="K576" s="86"/>
      <c r="M576" s="86"/>
      <c r="N576" s="86"/>
    </row>
    <row r="577" spans="9:14" ht="15.75" customHeight="1">
      <c r="I577" s="86"/>
      <c r="J577" s="86"/>
      <c r="K577" s="86"/>
      <c r="M577" s="86"/>
      <c r="N577" s="86"/>
    </row>
    <row r="578" spans="9:14" ht="15.75" customHeight="1">
      <c r="I578" s="86"/>
      <c r="J578" s="86"/>
      <c r="K578" s="86"/>
      <c r="M578" s="86"/>
      <c r="N578" s="86"/>
    </row>
    <row r="579" spans="9:14" ht="15.75" customHeight="1">
      <c r="I579" s="86"/>
      <c r="J579" s="86"/>
      <c r="K579" s="86"/>
      <c r="M579" s="86"/>
      <c r="N579" s="86"/>
    </row>
    <row r="580" spans="9:14" ht="15.75" customHeight="1">
      <c r="I580" s="86"/>
      <c r="J580" s="86"/>
      <c r="K580" s="86"/>
      <c r="M580" s="86"/>
      <c r="N580" s="86"/>
    </row>
    <row r="581" spans="9:14" ht="15.75" customHeight="1">
      <c r="I581" s="86"/>
      <c r="J581" s="86"/>
      <c r="K581" s="86"/>
      <c r="M581" s="86"/>
      <c r="N581" s="86"/>
    </row>
    <row r="582" spans="9:14" ht="15.75" customHeight="1">
      <c r="I582" s="86"/>
      <c r="J582" s="86"/>
      <c r="K582" s="86"/>
      <c r="M582" s="86"/>
      <c r="N582" s="86"/>
    </row>
    <row r="583" spans="9:14" ht="15.75" customHeight="1">
      <c r="I583" s="86"/>
      <c r="J583" s="86"/>
      <c r="K583" s="86"/>
      <c r="M583" s="86"/>
      <c r="N583" s="86"/>
    </row>
    <row r="584" spans="9:14" ht="15.75" customHeight="1">
      <c r="I584" s="86"/>
      <c r="J584" s="86"/>
      <c r="K584" s="86"/>
      <c r="M584" s="86"/>
      <c r="N584" s="86"/>
    </row>
    <row r="585" spans="9:14" ht="15.75" customHeight="1">
      <c r="I585" s="86"/>
      <c r="J585" s="86"/>
      <c r="K585" s="86"/>
      <c r="M585" s="86"/>
      <c r="N585" s="86"/>
    </row>
    <row r="586" spans="9:14" ht="15.75" customHeight="1">
      <c r="I586" s="86"/>
      <c r="J586" s="86"/>
      <c r="K586" s="86"/>
      <c r="M586" s="86"/>
      <c r="N586" s="86"/>
    </row>
    <row r="587" spans="9:14" ht="15.75" customHeight="1">
      <c r="I587" s="86"/>
      <c r="J587" s="86"/>
      <c r="K587" s="86"/>
      <c r="M587" s="86"/>
      <c r="N587" s="86"/>
    </row>
    <row r="588" spans="9:14" ht="15.75" customHeight="1">
      <c r="I588" s="86"/>
      <c r="J588" s="86"/>
      <c r="K588" s="86"/>
      <c r="M588" s="86"/>
      <c r="N588" s="86"/>
    </row>
    <row r="589" spans="9:14" ht="15.75" customHeight="1">
      <c r="I589" s="86"/>
      <c r="J589" s="86"/>
      <c r="K589" s="86"/>
      <c r="M589" s="86"/>
      <c r="N589" s="86"/>
    </row>
    <row r="590" spans="9:14" ht="15.75" customHeight="1">
      <c r="I590" s="86"/>
      <c r="J590" s="86"/>
      <c r="K590" s="86"/>
      <c r="M590" s="86"/>
      <c r="N590" s="86"/>
    </row>
    <row r="591" spans="9:14" ht="15.75" customHeight="1">
      <c r="I591" s="86"/>
      <c r="J591" s="86"/>
      <c r="K591" s="86"/>
      <c r="M591" s="86"/>
      <c r="N591" s="86"/>
    </row>
    <row r="592" spans="9:14" ht="15.75" customHeight="1">
      <c r="I592" s="86"/>
      <c r="J592" s="86"/>
      <c r="K592" s="86"/>
      <c r="M592" s="86"/>
      <c r="N592" s="86"/>
    </row>
    <row r="593" spans="9:14" ht="15.75" customHeight="1">
      <c r="I593" s="86"/>
      <c r="J593" s="86"/>
      <c r="K593" s="86"/>
      <c r="M593" s="86"/>
      <c r="N593" s="86"/>
    </row>
    <row r="594" spans="9:14" ht="15.75" customHeight="1">
      <c r="I594" s="86"/>
      <c r="J594" s="86"/>
      <c r="K594" s="86"/>
      <c r="M594" s="86"/>
      <c r="N594" s="86"/>
    </row>
    <row r="595" spans="9:14" ht="15.75" customHeight="1">
      <c r="I595" s="86"/>
      <c r="J595" s="86"/>
      <c r="K595" s="86"/>
      <c r="M595" s="86"/>
      <c r="N595" s="86"/>
    </row>
    <row r="596" spans="9:14" ht="15.75" customHeight="1">
      <c r="I596" s="86"/>
      <c r="J596" s="86"/>
      <c r="K596" s="86"/>
      <c r="M596" s="86"/>
      <c r="N596" s="86"/>
    </row>
    <row r="597" spans="9:14" ht="15.75" customHeight="1">
      <c r="I597" s="86"/>
      <c r="J597" s="86"/>
      <c r="K597" s="86"/>
      <c r="M597" s="86"/>
      <c r="N597" s="86"/>
    </row>
    <row r="598" spans="9:14" ht="15.75" customHeight="1">
      <c r="I598" s="86"/>
      <c r="J598" s="86"/>
      <c r="K598" s="86"/>
      <c r="M598" s="86"/>
      <c r="N598" s="86"/>
    </row>
    <row r="599" spans="9:14" ht="15.75" customHeight="1">
      <c r="I599" s="86"/>
      <c r="J599" s="86"/>
      <c r="K599" s="86"/>
      <c r="M599" s="86"/>
      <c r="N599" s="86"/>
    </row>
    <row r="600" spans="9:14" ht="15.75" customHeight="1">
      <c r="I600" s="86"/>
      <c r="J600" s="86"/>
      <c r="K600" s="86"/>
      <c r="M600" s="86"/>
      <c r="N600" s="86"/>
    </row>
    <row r="601" spans="9:14" ht="15.75" customHeight="1">
      <c r="I601" s="86"/>
      <c r="J601" s="86"/>
      <c r="K601" s="86"/>
      <c r="M601" s="86"/>
      <c r="N601" s="86"/>
    </row>
    <row r="602" spans="9:14" ht="15.75" customHeight="1">
      <c r="I602" s="86"/>
      <c r="J602" s="86"/>
      <c r="K602" s="86"/>
      <c r="M602" s="86"/>
      <c r="N602" s="86"/>
    </row>
    <row r="603" spans="9:14" ht="15.75" customHeight="1">
      <c r="I603" s="86"/>
      <c r="J603" s="86"/>
      <c r="K603" s="86"/>
      <c r="M603" s="86"/>
      <c r="N603" s="86"/>
    </row>
    <row r="604" spans="9:14" ht="15.75" customHeight="1">
      <c r="I604" s="86"/>
      <c r="J604" s="86"/>
      <c r="K604" s="86"/>
      <c r="M604" s="86"/>
      <c r="N604" s="86"/>
    </row>
    <row r="605" spans="9:14" ht="15.75" customHeight="1">
      <c r="I605" s="86"/>
      <c r="J605" s="86"/>
      <c r="K605" s="86"/>
      <c r="M605" s="86"/>
      <c r="N605" s="86"/>
    </row>
    <row r="606" spans="9:14" ht="15.75" customHeight="1">
      <c r="I606" s="86"/>
      <c r="J606" s="86"/>
      <c r="K606" s="86"/>
      <c r="M606" s="86"/>
      <c r="N606" s="86"/>
    </row>
    <row r="607" spans="9:14" ht="15.75" customHeight="1">
      <c r="I607" s="86"/>
      <c r="J607" s="86"/>
      <c r="K607" s="86"/>
      <c r="M607" s="86"/>
      <c r="N607" s="86"/>
    </row>
    <row r="608" spans="9:14" ht="15.75" customHeight="1">
      <c r="I608" s="86"/>
      <c r="J608" s="86"/>
      <c r="K608" s="86"/>
      <c r="M608" s="86"/>
      <c r="N608" s="86"/>
    </row>
    <row r="609" spans="9:14" ht="15.75" customHeight="1">
      <c r="I609" s="86"/>
      <c r="J609" s="86"/>
      <c r="K609" s="86"/>
      <c r="M609" s="86"/>
      <c r="N609" s="86"/>
    </row>
    <row r="610" spans="9:14" ht="15.75" customHeight="1">
      <c r="I610" s="86"/>
      <c r="J610" s="86"/>
      <c r="K610" s="86"/>
      <c r="M610" s="86"/>
      <c r="N610" s="86"/>
    </row>
    <row r="611" spans="9:14" ht="15.75" customHeight="1">
      <c r="I611" s="86"/>
      <c r="J611" s="86"/>
      <c r="K611" s="86"/>
      <c r="M611" s="86"/>
      <c r="N611" s="86"/>
    </row>
    <row r="612" spans="9:14" ht="15.75" customHeight="1">
      <c r="I612" s="86"/>
      <c r="J612" s="86"/>
      <c r="K612" s="86"/>
      <c r="M612" s="86"/>
      <c r="N612" s="86"/>
    </row>
    <row r="613" spans="9:14" ht="15.75" customHeight="1">
      <c r="I613" s="86"/>
      <c r="J613" s="86"/>
      <c r="K613" s="86"/>
      <c r="M613" s="86"/>
      <c r="N613" s="86"/>
    </row>
    <row r="614" spans="9:14" ht="15.75" customHeight="1">
      <c r="I614" s="86"/>
      <c r="J614" s="86"/>
      <c r="K614" s="86"/>
      <c r="M614" s="86"/>
      <c r="N614" s="86"/>
    </row>
    <row r="615" spans="9:14" ht="15.75" customHeight="1">
      <c r="I615" s="86"/>
      <c r="J615" s="86"/>
      <c r="K615" s="86"/>
      <c r="M615" s="86"/>
      <c r="N615" s="86"/>
    </row>
    <row r="616" spans="9:14" ht="15.75" customHeight="1">
      <c r="I616" s="86"/>
      <c r="J616" s="86"/>
      <c r="K616" s="86"/>
      <c r="M616" s="86"/>
      <c r="N616" s="86"/>
    </row>
    <row r="617" spans="9:14" ht="15.75" customHeight="1">
      <c r="I617" s="86"/>
      <c r="J617" s="86"/>
      <c r="K617" s="86"/>
      <c r="M617" s="86"/>
      <c r="N617" s="86"/>
    </row>
    <row r="618" spans="9:14" ht="15.75" customHeight="1">
      <c r="I618" s="86"/>
      <c r="J618" s="86"/>
      <c r="K618" s="86"/>
      <c r="M618" s="86"/>
      <c r="N618" s="86"/>
    </row>
    <row r="619" spans="9:14" ht="15.75" customHeight="1">
      <c r="I619" s="86"/>
      <c r="J619" s="86"/>
      <c r="K619" s="86"/>
      <c r="M619" s="86"/>
      <c r="N619" s="86"/>
    </row>
    <row r="620" spans="9:14" ht="15.75" customHeight="1">
      <c r="I620" s="86"/>
      <c r="J620" s="86"/>
      <c r="K620" s="86"/>
      <c r="M620" s="86"/>
      <c r="N620" s="86"/>
    </row>
    <row r="621" spans="9:14" ht="15.75" customHeight="1">
      <c r="I621" s="86"/>
      <c r="J621" s="86"/>
      <c r="K621" s="86"/>
      <c r="M621" s="86"/>
      <c r="N621" s="86"/>
    </row>
    <row r="622" spans="9:14" ht="15.75" customHeight="1">
      <c r="I622" s="86"/>
      <c r="J622" s="86"/>
      <c r="K622" s="86"/>
      <c r="M622" s="86"/>
      <c r="N622" s="86"/>
    </row>
    <row r="623" spans="9:14" ht="15.75" customHeight="1">
      <c r="I623" s="86"/>
      <c r="J623" s="86"/>
      <c r="K623" s="86"/>
      <c r="M623" s="86"/>
      <c r="N623" s="86"/>
    </row>
    <row r="624" spans="9:14" ht="15.75" customHeight="1">
      <c r="I624" s="86"/>
      <c r="J624" s="86"/>
      <c r="K624" s="86"/>
      <c r="M624" s="86"/>
      <c r="N624" s="86"/>
    </row>
    <row r="625" spans="9:14" ht="15.75" customHeight="1">
      <c r="I625" s="86"/>
      <c r="J625" s="86"/>
      <c r="K625" s="86"/>
      <c r="M625" s="86"/>
      <c r="N625" s="86"/>
    </row>
    <row r="626" spans="9:14" ht="15.75" customHeight="1">
      <c r="I626" s="86"/>
      <c r="J626" s="86"/>
      <c r="K626" s="86"/>
      <c r="M626" s="86"/>
      <c r="N626" s="86"/>
    </row>
    <row r="627" spans="9:14" ht="15.75" customHeight="1">
      <c r="I627" s="86"/>
      <c r="J627" s="86"/>
      <c r="K627" s="86"/>
      <c r="M627" s="86"/>
      <c r="N627" s="86"/>
    </row>
    <row r="628" spans="9:14" ht="15.75" customHeight="1">
      <c r="I628" s="86"/>
      <c r="J628" s="86"/>
      <c r="K628" s="86"/>
      <c r="M628" s="86"/>
      <c r="N628" s="86"/>
    </row>
    <row r="629" spans="9:14" ht="15.75" customHeight="1">
      <c r="I629" s="86"/>
      <c r="J629" s="86"/>
      <c r="K629" s="86"/>
      <c r="M629" s="86"/>
      <c r="N629" s="86"/>
    </row>
    <row r="630" spans="9:14" ht="15.75" customHeight="1">
      <c r="I630" s="86"/>
      <c r="J630" s="86"/>
      <c r="K630" s="86"/>
      <c r="M630" s="86"/>
      <c r="N630" s="86"/>
    </row>
    <row r="631" spans="9:14" ht="15.75" customHeight="1">
      <c r="I631" s="86"/>
      <c r="J631" s="86"/>
      <c r="K631" s="86"/>
      <c r="M631" s="86"/>
      <c r="N631" s="86"/>
    </row>
    <row r="632" spans="9:14" ht="15.75" customHeight="1">
      <c r="I632" s="86"/>
      <c r="J632" s="86"/>
      <c r="K632" s="86"/>
      <c r="M632" s="86"/>
      <c r="N632" s="86"/>
    </row>
    <row r="633" spans="9:14" ht="15.75" customHeight="1">
      <c r="I633" s="86"/>
      <c r="J633" s="86"/>
      <c r="K633" s="86"/>
      <c r="M633" s="86"/>
      <c r="N633" s="86"/>
    </row>
    <row r="634" spans="9:14" ht="15.75" customHeight="1">
      <c r="I634" s="86"/>
      <c r="J634" s="86"/>
      <c r="K634" s="86"/>
      <c r="M634" s="86"/>
      <c r="N634" s="86"/>
    </row>
    <row r="635" spans="9:14" ht="15.75" customHeight="1">
      <c r="I635" s="86"/>
      <c r="J635" s="86"/>
      <c r="K635" s="86"/>
      <c r="M635" s="86"/>
      <c r="N635" s="86"/>
    </row>
    <row r="636" spans="9:14" ht="15.75" customHeight="1">
      <c r="I636" s="86"/>
      <c r="J636" s="86"/>
      <c r="K636" s="86"/>
      <c r="M636" s="86"/>
      <c r="N636" s="86"/>
    </row>
    <row r="637" spans="9:14" ht="15.75" customHeight="1">
      <c r="I637" s="86"/>
      <c r="J637" s="86"/>
      <c r="K637" s="86"/>
      <c r="M637" s="86"/>
      <c r="N637" s="86"/>
    </row>
    <row r="638" spans="9:14" ht="15.75" customHeight="1">
      <c r="I638" s="86"/>
      <c r="J638" s="86"/>
      <c r="K638" s="86"/>
      <c r="M638" s="86"/>
      <c r="N638" s="86"/>
    </row>
    <row r="639" spans="9:14" ht="15.75" customHeight="1">
      <c r="I639" s="86"/>
      <c r="J639" s="86"/>
      <c r="K639" s="86"/>
      <c r="M639" s="86"/>
      <c r="N639" s="86"/>
    </row>
    <row r="640" spans="9:14" ht="15.75" customHeight="1">
      <c r="I640" s="86"/>
      <c r="J640" s="86"/>
      <c r="K640" s="86"/>
      <c r="M640" s="86"/>
      <c r="N640" s="86"/>
    </row>
    <row r="641" spans="9:14" ht="15.75" customHeight="1">
      <c r="I641" s="86"/>
      <c r="J641" s="86"/>
      <c r="K641" s="86"/>
      <c r="M641" s="86"/>
      <c r="N641" s="86"/>
    </row>
    <row r="642" spans="9:14" ht="15.75" customHeight="1">
      <c r="I642" s="86"/>
      <c r="J642" s="86"/>
      <c r="K642" s="86"/>
      <c r="M642" s="86"/>
      <c r="N642" s="86"/>
    </row>
    <row r="643" spans="9:14" ht="15.75" customHeight="1">
      <c r="I643" s="86"/>
      <c r="J643" s="86"/>
      <c r="K643" s="86"/>
      <c r="M643" s="86"/>
      <c r="N643" s="86"/>
    </row>
    <row r="644" spans="9:14" ht="15.75" customHeight="1">
      <c r="I644" s="86"/>
      <c r="J644" s="86"/>
      <c r="K644" s="86"/>
      <c r="M644" s="86"/>
      <c r="N644" s="86"/>
    </row>
    <row r="645" spans="9:14" ht="15.75" customHeight="1">
      <c r="I645" s="86"/>
      <c r="J645" s="86"/>
      <c r="K645" s="86"/>
      <c r="M645" s="86"/>
      <c r="N645" s="86"/>
    </row>
    <row r="646" spans="9:14" ht="15.75" customHeight="1">
      <c r="I646" s="86"/>
      <c r="J646" s="86"/>
      <c r="K646" s="86"/>
      <c r="M646" s="86"/>
      <c r="N646" s="86"/>
    </row>
    <row r="647" spans="9:14" ht="15.75" customHeight="1">
      <c r="I647" s="86"/>
      <c r="J647" s="86"/>
      <c r="K647" s="86"/>
      <c r="M647" s="86"/>
      <c r="N647" s="86"/>
    </row>
    <row r="648" spans="9:14" ht="15.75" customHeight="1">
      <c r="I648" s="86"/>
      <c r="J648" s="86"/>
      <c r="K648" s="86"/>
      <c r="M648" s="86"/>
      <c r="N648" s="86"/>
    </row>
    <row r="649" spans="9:14" ht="15.75" customHeight="1">
      <c r="I649" s="86"/>
      <c r="J649" s="86"/>
      <c r="K649" s="86"/>
      <c r="M649" s="86"/>
      <c r="N649" s="86"/>
    </row>
    <row r="650" spans="9:14" ht="15.75" customHeight="1">
      <c r="I650" s="86"/>
      <c r="J650" s="86"/>
      <c r="K650" s="86"/>
      <c r="M650" s="86"/>
      <c r="N650" s="86"/>
    </row>
    <row r="651" spans="9:14" ht="15.75" customHeight="1">
      <c r="I651" s="86"/>
      <c r="J651" s="86"/>
      <c r="K651" s="86"/>
      <c r="M651" s="86"/>
      <c r="N651" s="86"/>
    </row>
    <row r="652" spans="9:14" ht="15.75" customHeight="1">
      <c r="I652" s="86"/>
      <c r="J652" s="86"/>
      <c r="K652" s="86"/>
      <c r="M652" s="86"/>
      <c r="N652" s="86"/>
    </row>
    <row r="653" spans="9:14" ht="15.75" customHeight="1">
      <c r="I653" s="86"/>
      <c r="J653" s="86"/>
      <c r="K653" s="86"/>
      <c r="M653" s="86"/>
      <c r="N653" s="86"/>
    </row>
    <row r="654" spans="9:14" ht="15.75" customHeight="1">
      <c r="I654" s="86"/>
      <c r="J654" s="86"/>
      <c r="K654" s="86"/>
      <c r="M654" s="86"/>
      <c r="N654" s="86"/>
    </row>
    <row r="655" spans="9:14" ht="15.75" customHeight="1">
      <c r="I655" s="86"/>
      <c r="J655" s="86"/>
      <c r="K655" s="86"/>
      <c r="M655" s="86"/>
      <c r="N655" s="86"/>
    </row>
    <row r="656" spans="9:14" ht="15.75" customHeight="1">
      <c r="I656" s="86"/>
      <c r="J656" s="86"/>
      <c r="K656" s="86"/>
      <c r="M656" s="86"/>
      <c r="N656" s="86"/>
    </row>
    <row r="657" spans="9:14" ht="15.75" customHeight="1">
      <c r="I657" s="86"/>
      <c r="J657" s="86"/>
      <c r="K657" s="86"/>
      <c r="M657" s="86"/>
      <c r="N657" s="86"/>
    </row>
    <row r="658" spans="9:14" ht="15.75" customHeight="1">
      <c r="I658" s="86"/>
      <c r="J658" s="86"/>
      <c r="K658" s="86"/>
      <c r="M658" s="86"/>
      <c r="N658" s="86"/>
    </row>
    <row r="659" spans="9:14" ht="15.75" customHeight="1">
      <c r="I659" s="86"/>
      <c r="J659" s="86"/>
      <c r="K659" s="86"/>
      <c r="M659" s="86"/>
      <c r="N659" s="86"/>
    </row>
    <row r="660" spans="9:14" ht="15.75" customHeight="1">
      <c r="I660" s="86"/>
      <c r="J660" s="86"/>
      <c r="K660" s="86"/>
      <c r="M660" s="86"/>
      <c r="N660" s="86"/>
    </row>
    <row r="661" spans="9:14" ht="15.75" customHeight="1">
      <c r="I661" s="86"/>
      <c r="J661" s="86"/>
      <c r="K661" s="86"/>
      <c r="M661" s="86"/>
      <c r="N661" s="86"/>
    </row>
    <row r="662" spans="9:14" ht="15.75" customHeight="1">
      <c r="I662" s="86"/>
      <c r="J662" s="86"/>
      <c r="K662" s="86"/>
      <c r="M662" s="86"/>
      <c r="N662" s="86"/>
    </row>
    <row r="663" spans="9:14" ht="15.75" customHeight="1">
      <c r="I663" s="86"/>
      <c r="J663" s="86"/>
      <c r="K663" s="86"/>
      <c r="M663" s="86"/>
      <c r="N663" s="86"/>
    </row>
    <row r="664" spans="9:14" ht="15.75" customHeight="1">
      <c r="I664" s="86"/>
      <c r="J664" s="86"/>
      <c r="K664" s="86"/>
      <c r="M664" s="86"/>
      <c r="N664" s="86"/>
    </row>
    <row r="665" spans="9:14" ht="15.75" customHeight="1">
      <c r="I665" s="86"/>
      <c r="J665" s="86"/>
      <c r="K665" s="86"/>
      <c r="M665" s="86"/>
      <c r="N665" s="86"/>
    </row>
    <row r="666" spans="9:14" ht="15.75" customHeight="1">
      <c r="I666" s="86"/>
      <c r="J666" s="86"/>
      <c r="K666" s="86"/>
      <c r="M666" s="86"/>
      <c r="N666" s="86"/>
    </row>
    <row r="667" spans="9:14" ht="15.75" customHeight="1">
      <c r="I667" s="86"/>
      <c r="J667" s="86"/>
      <c r="K667" s="86"/>
      <c r="M667" s="86"/>
      <c r="N667" s="86"/>
    </row>
    <row r="668" spans="9:14" ht="15.75" customHeight="1">
      <c r="I668" s="86"/>
      <c r="J668" s="86"/>
      <c r="K668" s="86"/>
      <c r="M668" s="86"/>
      <c r="N668" s="86"/>
    </row>
    <row r="669" spans="9:14" ht="15.75" customHeight="1">
      <c r="I669" s="86"/>
      <c r="J669" s="86"/>
      <c r="K669" s="86"/>
      <c r="M669" s="86"/>
      <c r="N669" s="86"/>
    </row>
    <row r="670" spans="9:14" ht="15.75" customHeight="1">
      <c r="I670" s="86"/>
      <c r="J670" s="86"/>
      <c r="K670" s="86"/>
      <c r="M670" s="86"/>
      <c r="N670" s="86"/>
    </row>
    <row r="671" spans="9:14" ht="15.75" customHeight="1">
      <c r="I671" s="86"/>
      <c r="J671" s="86"/>
      <c r="K671" s="86"/>
      <c r="M671" s="86"/>
      <c r="N671" s="86"/>
    </row>
    <row r="672" spans="9:14" ht="15.75" customHeight="1">
      <c r="I672" s="86"/>
      <c r="J672" s="86"/>
      <c r="K672" s="86"/>
      <c r="M672" s="86"/>
      <c r="N672" s="86"/>
    </row>
    <row r="673" spans="9:14" ht="15.75" customHeight="1">
      <c r="I673" s="86"/>
      <c r="J673" s="86"/>
      <c r="K673" s="86"/>
      <c r="M673" s="86"/>
      <c r="N673" s="86"/>
    </row>
    <row r="674" spans="9:14" ht="15.75" customHeight="1">
      <c r="I674" s="86"/>
      <c r="J674" s="86"/>
      <c r="K674" s="86"/>
      <c r="M674" s="86"/>
      <c r="N674" s="86"/>
    </row>
    <row r="675" spans="9:14" ht="15.75" customHeight="1">
      <c r="I675" s="86"/>
      <c r="J675" s="86"/>
      <c r="K675" s="86"/>
      <c r="M675" s="86"/>
      <c r="N675" s="86"/>
    </row>
    <row r="676" spans="9:14" ht="15.75" customHeight="1">
      <c r="I676" s="86"/>
      <c r="J676" s="86"/>
      <c r="K676" s="86"/>
      <c r="M676" s="86"/>
      <c r="N676" s="86"/>
    </row>
    <row r="677" spans="9:14" ht="15.75" customHeight="1">
      <c r="I677" s="86"/>
      <c r="J677" s="86"/>
      <c r="K677" s="86"/>
      <c r="M677" s="86"/>
      <c r="N677" s="86"/>
    </row>
    <row r="678" spans="9:14" ht="15.75" customHeight="1">
      <c r="I678" s="86"/>
      <c r="J678" s="86"/>
      <c r="K678" s="86"/>
      <c r="M678" s="86"/>
      <c r="N678" s="86"/>
    </row>
    <row r="679" spans="9:14" ht="15.75" customHeight="1">
      <c r="I679" s="86"/>
      <c r="J679" s="86"/>
      <c r="K679" s="86"/>
      <c r="M679" s="86"/>
      <c r="N679" s="86"/>
    </row>
    <row r="680" spans="9:14" ht="15.75" customHeight="1">
      <c r="I680" s="86"/>
      <c r="J680" s="86"/>
      <c r="K680" s="86"/>
      <c r="M680" s="86"/>
      <c r="N680" s="86"/>
    </row>
    <row r="681" spans="9:14" ht="15.75" customHeight="1">
      <c r="I681" s="86"/>
      <c r="J681" s="86"/>
      <c r="K681" s="86"/>
      <c r="M681" s="86"/>
      <c r="N681" s="86"/>
    </row>
    <row r="682" spans="9:14" ht="15.75" customHeight="1">
      <c r="I682" s="86"/>
      <c r="J682" s="86"/>
      <c r="K682" s="86"/>
      <c r="M682" s="86"/>
      <c r="N682" s="86"/>
    </row>
    <row r="683" spans="9:14" ht="15.75" customHeight="1">
      <c r="I683" s="86"/>
      <c r="J683" s="86"/>
      <c r="K683" s="86"/>
      <c r="M683" s="86"/>
      <c r="N683" s="86"/>
    </row>
    <row r="684" spans="9:14" ht="15.75" customHeight="1">
      <c r="I684" s="86"/>
      <c r="J684" s="86"/>
      <c r="K684" s="86"/>
      <c r="M684" s="86"/>
      <c r="N684" s="86"/>
    </row>
    <row r="685" spans="9:14" ht="15.75" customHeight="1">
      <c r="I685" s="86"/>
      <c r="J685" s="86"/>
      <c r="K685" s="86"/>
      <c r="M685" s="86"/>
      <c r="N685" s="86"/>
    </row>
    <row r="686" spans="9:14" ht="15.75" customHeight="1">
      <c r="I686" s="86"/>
      <c r="J686" s="86"/>
      <c r="K686" s="86"/>
      <c r="M686" s="86"/>
      <c r="N686" s="86"/>
    </row>
    <row r="687" spans="9:14" ht="15.75" customHeight="1">
      <c r="I687" s="86"/>
      <c r="J687" s="86"/>
      <c r="K687" s="86"/>
      <c r="M687" s="86"/>
      <c r="N687" s="86"/>
    </row>
    <row r="688" spans="9:14" ht="15.75" customHeight="1">
      <c r="I688" s="86"/>
      <c r="J688" s="86"/>
      <c r="K688" s="86"/>
      <c r="M688" s="86"/>
      <c r="N688" s="86"/>
    </row>
    <row r="689" spans="9:14" ht="15.75" customHeight="1">
      <c r="I689" s="86"/>
      <c r="J689" s="86"/>
      <c r="K689" s="86"/>
      <c r="M689" s="86"/>
      <c r="N689" s="86"/>
    </row>
    <row r="690" spans="9:14" ht="15.75" customHeight="1">
      <c r="I690" s="86"/>
      <c r="J690" s="86"/>
      <c r="K690" s="86"/>
      <c r="M690" s="86"/>
      <c r="N690" s="86"/>
    </row>
    <row r="691" spans="9:14" ht="15.75" customHeight="1">
      <c r="I691" s="86"/>
      <c r="J691" s="86"/>
      <c r="K691" s="86"/>
      <c r="M691" s="86"/>
      <c r="N691" s="86"/>
    </row>
    <row r="692" spans="9:14" ht="15.75" customHeight="1">
      <c r="I692" s="86"/>
      <c r="J692" s="86"/>
      <c r="K692" s="86"/>
      <c r="M692" s="86"/>
      <c r="N692" s="86"/>
    </row>
    <row r="693" spans="9:14" ht="15.75" customHeight="1">
      <c r="I693" s="86"/>
      <c r="J693" s="86"/>
      <c r="K693" s="86"/>
      <c r="M693" s="86"/>
      <c r="N693" s="86"/>
    </row>
    <row r="694" spans="9:14" ht="15.75" customHeight="1">
      <c r="I694" s="86"/>
      <c r="J694" s="86"/>
      <c r="K694" s="86"/>
      <c r="M694" s="86"/>
      <c r="N694" s="86"/>
    </row>
    <row r="695" spans="9:14" ht="15.75" customHeight="1">
      <c r="I695" s="86"/>
      <c r="J695" s="86"/>
      <c r="K695" s="86"/>
      <c r="M695" s="86"/>
      <c r="N695" s="86"/>
    </row>
    <row r="696" spans="9:14" ht="15.75" customHeight="1">
      <c r="I696" s="86"/>
      <c r="J696" s="86"/>
      <c r="K696" s="86"/>
      <c r="M696" s="86"/>
      <c r="N696" s="86"/>
    </row>
    <row r="697" spans="9:14" ht="15.75" customHeight="1">
      <c r="I697" s="86"/>
      <c r="J697" s="86"/>
      <c r="K697" s="86"/>
      <c r="M697" s="86"/>
      <c r="N697" s="86"/>
    </row>
    <row r="698" spans="9:14" ht="15.75" customHeight="1">
      <c r="I698" s="86"/>
      <c r="J698" s="86"/>
      <c r="K698" s="86"/>
      <c r="M698" s="86"/>
      <c r="N698" s="86"/>
    </row>
    <row r="699" spans="9:14" ht="15.75" customHeight="1">
      <c r="I699" s="86"/>
      <c r="J699" s="86"/>
      <c r="K699" s="86"/>
      <c r="M699" s="86"/>
      <c r="N699" s="86"/>
    </row>
    <row r="700" spans="9:14" ht="15.75" customHeight="1">
      <c r="I700" s="86"/>
      <c r="J700" s="86"/>
      <c r="K700" s="86"/>
      <c r="M700" s="86"/>
      <c r="N700" s="86"/>
    </row>
    <row r="701" spans="9:14" ht="15.75" customHeight="1">
      <c r="I701" s="86"/>
      <c r="J701" s="86"/>
      <c r="K701" s="86"/>
      <c r="M701" s="86"/>
      <c r="N701" s="86"/>
    </row>
    <row r="702" spans="9:14" ht="15.75" customHeight="1">
      <c r="I702" s="86"/>
      <c r="J702" s="86"/>
      <c r="K702" s="86"/>
      <c r="M702" s="86"/>
      <c r="N702" s="86"/>
    </row>
    <row r="703" spans="9:14" ht="15.75" customHeight="1">
      <c r="I703" s="86"/>
      <c r="J703" s="86"/>
      <c r="K703" s="86"/>
      <c r="M703" s="86"/>
      <c r="N703" s="86"/>
    </row>
    <row r="704" spans="9:14" ht="15.75" customHeight="1">
      <c r="I704" s="86"/>
      <c r="J704" s="86"/>
      <c r="K704" s="86"/>
      <c r="M704" s="86"/>
      <c r="N704" s="86"/>
    </row>
    <row r="705" spans="9:14" ht="15.75" customHeight="1">
      <c r="I705" s="86"/>
      <c r="J705" s="86"/>
      <c r="K705" s="86"/>
      <c r="M705" s="86"/>
      <c r="N705" s="86"/>
    </row>
    <row r="706" spans="9:14" ht="15.75" customHeight="1">
      <c r="I706" s="86"/>
      <c r="J706" s="86"/>
      <c r="K706" s="86"/>
      <c r="M706" s="86"/>
      <c r="N706" s="86"/>
    </row>
    <row r="707" spans="9:14" ht="15.75" customHeight="1">
      <c r="I707" s="86"/>
      <c r="J707" s="86"/>
      <c r="K707" s="86"/>
      <c r="M707" s="86"/>
      <c r="N707" s="86"/>
    </row>
    <row r="708" spans="9:14" ht="15.75" customHeight="1">
      <c r="I708" s="86"/>
      <c r="J708" s="86"/>
      <c r="K708" s="86"/>
      <c r="M708" s="86"/>
      <c r="N708" s="86"/>
    </row>
    <row r="709" spans="9:14" ht="15.75" customHeight="1">
      <c r="I709" s="86"/>
      <c r="J709" s="86"/>
      <c r="K709" s="86"/>
      <c r="M709" s="86"/>
      <c r="N709" s="86"/>
    </row>
    <row r="710" spans="9:14" ht="15.75" customHeight="1">
      <c r="I710" s="86"/>
      <c r="J710" s="86"/>
      <c r="K710" s="86"/>
      <c r="M710" s="86"/>
      <c r="N710" s="86"/>
    </row>
    <row r="711" spans="9:14" ht="15.75" customHeight="1">
      <c r="I711" s="86"/>
      <c r="J711" s="86"/>
      <c r="K711" s="86"/>
      <c r="M711" s="86"/>
      <c r="N711" s="86"/>
    </row>
    <row r="712" spans="9:14" ht="15.75" customHeight="1">
      <c r="I712" s="86"/>
      <c r="J712" s="86"/>
      <c r="K712" s="86"/>
      <c r="M712" s="86"/>
      <c r="N712" s="86"/>
    </row>
    <row r="713" spans="9:14" ht="15.75" customHeight="1">
      <c r="I713" s="86"/>
      <c r="J713" s="86"/>
      <c r="K713" s="86"/>
      <c r="M713" s="86"/>
      <c r="N713" s="86"/>
    </row>
    <row r="714" spans="9:14" ht="15.75" customHeight="1">
      <c r="I714" s="86"/>
      <c r="J714" s="86"/>
      <c r="K714" s="86"/>
      <c r="M714" s="86"/>
      <c r="N714" s="86"/>
    </row>
    <row r="715" spans="9:14" ht="15.75" customHeight="1">
      <c r="I715" s="86"/>
      <c r="J715" s="86"/>
      <c r="K715" s="86"/>
      <c r="M715" s="86"/>
      <c r="N715" s="86"/>
    </row>
    <row r="716" spans="9:14" ht="15.75" customHeight="1">
      <c r="I716" s="86"/>
      <c r="J716" s="86"/>
      <c r="K716" s="86"/>
      <c r="M716" s="86"/>
      <c r="N716" s="86"/>
    </row>
    <row r="717" spans="9:14" ht="15.75" customHeight="1">
      <c r="I717" s="86"/>
      <c r="J717" s="86"/>
      <c r="K717" s="86"/>
      <c r="M717" s="86"/>
      <c r="N717" s="86"/>
    </row>
    <row r="718" spans="9:14" ht="15.75" customHeight="1">
      <c r="I718" s="86"/>
      <c r="J718" s="86"/>
      <c r="K718" s="86"/>
      <c r="M718" s="86"/>
      <c r="N718" s="86"/>
    </row>
    <row r="719" spans="9:14" ht="15.75" customHeight="1">
      <c r="I719" s="86"/>
      <c r="J719" s="86"/>
      <c r="K719" s="86"/>
      <c r="M719" s="86"/>
      <c r="N719" s="86"/>
    </row>
    <row r="720" spans="9:14" ht="15.75" customHeight="1">
      <c r="I720" s="86"/>
      <c r="J720" s="86"/>
      <c r="K720" s="86"/>
      <c r="M720" s="86"/>
      <c r="N720" s="86"/>
    </row>
    <row r="721" spans="9:14" ht="15.75" customHeight="1">
      <c r="I721" s="86"/>
      <c r="J721" s="86"/>
      <c r="K721" s="86"/>
      <c r="M721" s="86"/>
      <c r="N721" s="86"/>
    </row>
    <row r="722" spans="9:14" ht="15.75" customHeight="1">
      <c r="I722" s="86"/>
      <c r="J722" s="86"/>
      <c r="K722" s="86"/>
      <c r="M722" s="86"/>
      <c r="N722" s="86"/>
    </row>
    <row r="723" spans="9:14" ht="15.75" customHeight="1">
      <c r="I723" s="86"/>
      <c r="J723" s="86"/>
      <c r="K723" s="86"/>
      <c r="M723" s="86"/>
      <c r="N723" s="86"/>
    </row>
    <row r="724" spans="9:14" ht="15.75" customHeight="1">
      <c r="I724" s="86"/>
      <c r="J724" s="86"/>
      <c r="K724" s="86"/>
      <c r="M724" s="86"/>
      <c r="N724" s="86"/>
    </row>
    <row r="725" spans="9:14" ht="15.75" customHeight="1">
      <c r="I725" s="86"/>
      <c r="J725" s="86"/>
      <c r="K725" s="86"/>
      <c r="M725" s="86"/>
      <c r="N725" s="86"/>
    </row>
    <row r="726" spans="9:14" ht="15.75" customHeight="1">
      <c r="I726" s="86"/>
      <c r="J726" s="86"/>
      <c r="K726" s="86"/>
      <c r="M726" s="86"/>
      <c r="N726" s="86"/>
    </row>
    <row r="727" spans="9:14" ht="15.75" customHeight="1">
      <c r="I727" s="86"/>
      <c r="J727" s="86"/>
      <c r="K727" s="86"/>
      <c r="M727" s="86"/>
      <c r="N727" s="86"/>
    </row>
    <row r="728" spans="9:14" ht="15.75" customHeight="1">
      <c r="I728" s="86"/>
      <c r="J728" s="86"/>
      <c r="K728" s="86"/>
      <c r="M728" s="86"/>
      <c r="N728" s="86"/>
    </row>
    <row r="729" spans="9:14" ht="15.75" customHeight="1">
      <c r="I729" s="86"/>
      <c r="J729" s="86"/>
      <c r="K729" s="86"/>
      <c r="M729" s="86"/>
      <c r="N729" s="86"/>
    </row>
    <row r="730" spans="9:14" ht="15.75" customHeight="1">
      <c r="I730" s="86"/>
      <c r="J730" s="86"/>
      <c r="K730" s="86"/>
      <c r="M730" s="86"/>
      <c r="N730" s="86"/>
    </row>
    <row r="731" spans="9:14" ht="15.75" customHeight="1">
      <c r="I731" s="86"/>
      <c r="J731" s="86"/>
      <c r="K731" s="86"/>
      <c r="M731" s="86"/>
      <c r="N731" s="86"/>
    </row>
    <row r="732" spans="9:14" ht="15.75" customHeight="1">
      <c r="I732" s="86"/>
      <c r="J732" s="86"/>
      <c r="K732" s="86"/>
      <c r="M732" s="86"/>
      <c r="N732" s="86"/>
    </row>
    <row r="733" spans="9:14" ht="15.75" customHeight="1">
      <c r="I733" s="86"/>
      <c r="J733" s="86"/>
      <c r="K733" s="86"/>
      <c r="M733" s="86"/>
      <c r="N733" s="86"/>
    </row>
    <row r="734" spans="9:14" ht="15.75" customHeight="1">
      <c r="I734" s="86"/>
      <c r="J734" s="86"/>
      <c r="K734" s="86"/>
      <c r="M734" s="86"/>
      <c r="N734" s="86"/>
    </row>
    <row r="735" spans="9:14" ht="15.75" customHeight="1">
      <c r="I735" s="86"/>
      <c r="J735" s="86"/>
      <c r="K735" s="86"/>
      <c r="M735" s="86"/>
      <c r="N735" s="86"/>
    </row>
    <row r="736" spans="9:14" ht="15.75" customHeight="1">
      <c r="I736" s="86"/>
      <c r="J736" s="86"/>
      <c r="K736" s="86"/>
      <c r="M736" s="86"/>
      <c r="N736" s="86"/>
    </row>
    <row r="737" spans="9:14" ht="15.75" customHeight="1">
      <c r="I737" s="86"/>
      <c r="J737" s="86"/>
      <c r="K737" s="86"/>
      <c r="M737" s="86"/>
      <c r="N737" s="86"/>
    </row>
    <row r="738" spans="9:14" ht="15.75" customHeight="1">
      <c r="I738" s="86"/>
      <c r="J738" s="86"/>
      <c r="K738" s="86"/>
      <c r="M738" s="86"/>
      <c r="N738" s="86"/>
    </row>
    <row r="739" spans="9:14" ht="15.75" customHeight="1">
      <c r="I739" s="86"/>
      <c r="J739" s="86"/>
      <c r="K739" s="86"/>
      <c r="M739" s="86"/>
      <c r="N739" s="86"/>
    </row>
    <row r="740" spans="9:14" ht="15.75" customHeight="1">
      <c r="I740" s="86"/>
      <c r="J740" s="86"/>
      <c r="K740" s="86"/>
      <c r="M740" s="86"/>
      <c r="N740" s="86"/>
    </row>
    <row r="741" spans="9:14" ht="15.75" customHeight="1">
      <c r="I741" s="86"/>
      <c r="J741" s="86"/>
      <c r="K741" s="86"/>
      <c r="M741" s="86"/>
      <c r="N741" s="86"/>
    </row>
    <row r="742" spans="9:14" ht="15.75" customHeight="1">
      <c r="I742" s="86"/>
      <c r="J742" s="86"/>
      <c r="K742" s="86"/>
      <c r="M742" s="86"/>
      <c r="N742" s="86"/>
    </row>
    <row r="743" spans="9:14" ht="15.75" customHeight="1">
      <c r="I743" s="86"/>
      <c r="J743" s="86"/>
      <c r="K743" s="86"/>
      <c r="M743" s="86"/>
      <c r="N743" s="86"/>
    </row>
    <row r="744" spans="9:14" ht="15.75" customHeight="1">
      <c r="I744" s="86"/>
      <c r="J744" s="86"/>
      <c r="K744" s="86"/>
      <c r="M744" s="86"/>
      <c r="N744" s="86"/>
    </row>
    <row r="745" spans="9:14" ht="15.75" customHeight="1">
      <c r="I745" s="86"/>
      <c r="J745" s="86"/>
      <c r="K745" s="86"/>
      <c r="M745" s="86"/>
      <c r="N745" s="86"/>
    </row>
    <row r="746" spans="9:14" ht="15.75" customHeight="1">
      <c r="I746" s="86"/>
      <c r="J746" s="86"/>
      <c r="K746" s="86"/>
      <c r="M746" s="86"/>
      <c r="N746" s="86"/>
    </row>
    <row r="747" spans="9:14" ht="15.75" customHeight="1">
      <c r="I747" s="86"/>
      <c r="J747" s="86"/>
      <c r="K747" s="86"/>
      <c r="M747" s="86"/>
      <c r="N747" s="86"/>
    </row>
    <row r="748" spans="9:14" ht="15.75" customHeight="1">
      <c r="I748" s="86"/>
      <c r="J748" s="86"/>
      <c r="K748" s="86"/>
      <c r="M748" s="86"/>
      <c r="N748" s="86"/>
    </row>
    <row r="749" spans="9:14" ht="15.75" customHeight="1">
      <c r="I749" s="86"/>
      <c r="J749" s="86"/>
      <c r="K749" s="86"/>
      <c r="M749" s="86"/>
      <c r="N749" s="86"/>
    </row>
    <row r="750" spans="9:14" ht="15.75" customHeight="1">
      <c r="I750" s="86"/>
      <c r="J750" s="86"/>
      <c r="K750" s="86"/>
      <c r="M750" s="86"/>
      <c r="N750" s="86"/>
    </row>
    <row r="751" spans="9:14" ht="15.75" customHeight="1">
      <c r="I751" s="86"/>
      <c r="J751" s="86"/>
      <c r="K751" s="86"/>
      <c r="M751" s="86"/>
      <c r="N751" s="86"/>
    </row>
    <row r="752" spans="9:14" ht="15.75" customHeight="1">
      <c r="I752" s="86"/>
      <c r="J752" s="86"/>
      <c r="K752" s="86"/>
      <c r="M752" s="86"/>
      <c r="N752" s="86"/>
    </row>
    <row r="753" spans="9:14" ht="15.75" customHeight="1">
      <c r="I753" s="86"/>
      <c r="J753" s="86"/>
      <c r="K753" s="86"/>
      <c r="M753" s="86"/>
      <c r="N753" s="86"/>
    </row>
    <row r="754" spans="9:14" ht="15.75" customHeight="1">
      <c r="I754" s="86"/>
      <c r="J754" s="86"/>
      <c r="K754" s="86"/>
      <c r="M754" s="86"/>
      <c r="N754" s="86"/>
    </row>
    <row r="755" spans="9:14" ht="15.75" customHeight="1">
      <c r="I755" s="86"/>
      <c r="J755" s="86"/>
      <c r="K755" s="86"/>
      <c r="M755" s="86"/>
      <c r="N755" s="86"/>
    </row>
    <row r="756" spans="9:14" ht="15.75" customHeight="1">
      <c r="I756" s="86"/>
      <c r="J756" s="86"/>
      <c r="K756" s="86"/>
      <c r="M756" s="86"/>
      <c r="N756" s="86"/>
    </row>
    <row r="757" spans="9:14" ht="15.75" customHeight="1">
      <c r="I757" s="86"/>
      <c r="J757" s="86"/>
      <c r="K757" s="86"/>
      <c r="M757" s="86"/>
      <c r="N757" s="86"/>
    </row>
    <row r="758" spans="9:14" ht="15.75" customHeight="1">
      <c r="I758" s="86"/>
      <c r="J758" s="86"/>
      <c r="K758" s="86"/>
      <c r="M758" s="86"/>
      <c r="N758" s="86"/>
    </row>
    <row r="759" spans="9:14" ht="15.75" customHeight="1">
      <c r="I759" s="86"/>
      <c r="J759" s="86"/>
      <c r="K759" s="86"/>
      <c r="M759" s="86"/>
      <c r="N759" s="86"/>
    </row>
    <row r="760" spans="9:14" ht="15.75" customHeight="1">
      <c r="I760" s="86"/>
      <c r="J760" s="86"/>
      <c r="K760" s="86"/>
      <c r="M760" s="86"/>
      <c r="N760" s="86"/>
    </row>
    <row r="761" spans="9:14" ht="15.75" customHeight="1">
      <c r="I761" s="86"/>
      <c r="J761" s="86"/>
      <c r="K761" s="86"/>
      <c r="M761" s="86"/>
      <c r="N761" s="86"/>
    </row>
    <row r="762" spans="9:14" ht="15.75" customHeight="1">
      <c r="I762" s="86"/>
      <c r="J762" s="86"/>
      <c r="K762" s="86"/>
      <c r="M762" s="86"/>
      <c r="N762" s="86"/>
    </row>
    <row r="763" spans="9:14" ht="15.75" customHeight="1">
      <c r="I763" s="86"/>
      <c r="J763" s="86"/>
      <c r="K763" s="86"/>
      <c r="M763" s="86"/>
      <c r="N763" s="86"/>
    </row>
    <row r="764" spans="9:14" ht="15.75" customHeight="1">
      <c r="I764" s="86"/>
      <c r="J764" s="86"/>
      <c r="K764" s="86"/>
      <c r="M764" s="86"/>
      <c r="N764" s="86"/>
    </row>
    <row r="765" spans="9:14" ht="15.75" customHeight="1">
      <c r="I765" s="86"/>
      <c r="J765" s="86"/>
      <c r="K765" s="86"/>
      <c r="M765" s="86"/>
      <c r="N765" s="86"/>
    </row>
    <row r="766" spans="9:14" ht="15.75" customHeight="1">
      <c r="I766" s="86"/>
      <c r="J766" s="86"/>
      <c r="K766" s="86"/>
      <c r="M766" s="86"/>
      <c r="N766" s="86"/>
    </row>
    <row r="767" spans="9:14" ht="15.75" customHeight="1">
      <c r="I767" s="86"/>
      <c r="J767" s="86"/>
      <c r="K767" s="86"/>
      <c r="M767" s="86"/>
      <c r="N767" s="86"/>
    </row>
    <row r="768" spans="9:14" ht="15.75" customHeight="1">
      <c r="I768" s="86"/>
      <c r="J768" s="86"/>
      <c r="K768" s="86"/>
      <c r="M768" s="86"/>
      <c r="N768" s="86"/>
    </row>
    <row r="769" spans="9:14" ht="15.75" customHeight="1">
      <c r="I769" s="86"/>
      <c r="J769" s="86"/>
      <c r="K769" s="86"/>
      <c r="M769" s="86"/>
      <c r="N769" s="86"/>
    </row>
    <row r="770" spans="9:14" ht="15.75" customHeight="1">
      <c r="I770" s="86"/>
      <c r="J770" s="86"/>
      <c r="K770" s="86"/>
      <c r="M770" s="86"/>
      <c r="N770" s="86"/>
    </row>
    <row r="771" spans="9:14" ht="15.75" customHeight="1">
      <c r="I771" s="86"/>
      <c r="J771" s="86"/>
      <c r="K771" s="86"/>
      <c r="M771" s="86"/>
      <c r="N771" s="86"/>
    </row>
    <row r="772" spans="9:14" ht="15.75" customHeight="1">
      <c r="I772" s="86"/>
      <c r="J772" s="86"/>
      <c r="K772" s="86"/>
      <c r="M772" s="86"/>
      <c r="N772" s="86"/>
    </row>
    <row r="773" spans="9:14" ht="15.75" customHeight="1">
      <c r="I773" s="86"/>
      <c r="J773" s="86"/>
      <c r="K773" s="86"/>
      <c r="M773" s="86"/>
      <c r="N773" s="86"/>
    </row>
    <row r="774" spans="9:14" ht="15.75" customHeight="1">
      <c r="I774" s="86"/>
      <c r="J774" s="86"/>
      <c r="K774" s="86"/>
      <c r="M774" s="86"/>
      <c r="N774" s="86"/>
    </row>
    <row r="775" spans="9:14" ht="15.75" customHeight="1">
      <c r="I775" s="86"/>
      <c r="J775" s="86"/>
      <c r="K775" s="86"/>
      <c r="M775" s="86"/>
      <c r="N775" s="86"/>
    </row>
    <row r="776" spans="9:14" ht="15.75" customHeight="1">
      <c r="I776" s="86"/>
      <c r="J776" s="86"/>
      <c r="K776" s="86"/>
      <c r="M776" s="86"/>
      <c r="N776" s="86"/>
    </row>
    <row r="777" spans="9:14" ht="15.75" customHeight="1">
      <c r="I777" s="86"/>
      <c r="J777" s="86"/>
      <c r="K777" s="86"/>
      <c r="M777" s="86"/>
      <c r="N777" s="86"/>
    </row>
    <row r="778" spans="9:14" ht="15.75" customHeight="1">
      <c r="I778" s="86"/>
      <c r="J778" s="86"/>
      <c r="K778" s="86"/>
      <c r="M778" s="86"/>
      <c r="N778" s="86"/>
    </row>
    <row r="779" spans="9:14" ht="15.75" customHeight="1">
      <c r="I779" s="86"/>
      <c r="J779" s="86"/>
      <c r="K779" s="86"/>
      <c r="M779" s="86"/>
      <c r="N779" s="86"/>
    </row>
    <row r="780" spans="9:14" ht="15.75" customHeight="1">
      <c r="I780" s="86"/>
      <c r="J780" s="86"/>
      <c r="K780" s="86"/>
      <c r="M780" s="86"/>
      <c r="N780" s="86"/>
    </row>
    <row r="781" spans="9:14" ht="15.75" customHeight="1">
      <c r="I781" s="86"/>
      <c r="J781" s="86"/>
      <c r="K781" s="86"/>
      <c r="M781" s="86"/>
      <c r="N781" s="86"/>
    </row>
    <row r="782" spans="9:14" ht="15.75" customHeight="1">
      <c r="I782" s="86"/>
      <c r="J782" s="86"/>
      <c r="K782" s="86"/>
      <c r="M782" s="86"/>
      <c r="N782" s="86"/>
    </row>
    <row r="783" spans="9:14" ht="15.75" customHeight="1">
      <c r="I783" s="86"/>
      <c r="J783" s="86"/>
      <c r="K783" s="86"/>
      <c r="M783" s="86"/>
      <c r="N783" s="86"/>
    </row>
    <row r="784" spans="9:14" ht="15.75" customHeight="1">
      <c r="I784" s="86"/>
      <c r="J784" s="86"/>
      <c r="K784" s="86"/>
      <c r="M784" s="86"/>
      <c r="N784" s="86"/>
    </row>
    <row r="785" spans="9:14" ht="15.75" customHeight="1">
      <c r="I785" s="86"/>
      <c r="J785" s="86"/>
      <c r="K785" s="86"/>
      <c r="M785" s="86"/>
      <c r="N785" s="86"/>
    </row>
    <row r="786" spans="9:14" ht="15.75" customHeight="1">
      <c r="I786" s="86"/>
      <c r="J786" s="86"/>
      <c r="K786" s="86"/>
      <c r="M786" s="86"/>
      <c r="N786" s="86"/>
    </row>
    <row r="787" spans="9:14" ht="15.75" customHeight="1">
      <c r="I787" s="86"/>
      <c r="J787" s="86"/>
      <c r="K787" s="86"/>
      <c r="M787" s="86"/>
      <c r="N787" s="86"/>
    </row>
    <row r="788" spans="9:14" ht="15.75" customHeight="1">
      <c r="I788" s="86"/>
      <c r="J788" s="86"/>
      <c r="K788" s="86"/>
      <c r="M788" s="86"/>
      <c r="N788" s="86"/>
    </row>
    <row r="789" spans="9:14" ht="15.75" customHeight="1">
      <c r="I789" s="86"/>
      <c r="J789" s="86"/>
      <c r="K789" s="86"/>
      <c r="M789" s="86"/>
      <c r="N789" s="86"/>
    </row>
    <row r="790" spans="9:14" ht="15.75" customHeight="1">
      <c r="I790" s="86"/>
      <c r="J790" s="86"/>
      <c r="K790" s="86"/>
      <c r="M790" s="86"/>
      <c r="N790" s="86"/>
    </row>
    <row r="791" spans="9:14" ht="15.75" customHeight="1">
      <c r="I791" s="86"/>
      <c r="J791" s="86"/>
      <c r="K791" s="86"/>
      <c r="M791" s="86"/>
      <c r="N791" s="86"/>
    </row>
    <row r="792" spans="9:14" ht="15.75" customHeight="1">
      <c r="I792" s="86"/>
      <c r="J792" s="86"/>
      <c r="K792" s="86"/>
      <c r="M792" s="86"/>
      <c r="N792" s="86"/>
    </row>
    <row r="793" spans="9:14" ht="15.75" customHeight="1">
      <c r="I793" s="86"/>
      <c r="J793" s="86"/>
      <c r="K793" s="86"/>
      <c r="M793" s="86"/>
      <c r="N793" s="86"/>
    </row>
    <row r="794" spans="9:14" ht="15.75" customHeight="1">
      <c r="I794" s="86"/>
      <c r="J794" s="86"/>
      <c r="K794" s="86"/>
      <c r="M794" s="86"/>
      <c r="N794" s="86"/>
    </row>
    <row r="795" spans="9:14" ht="15.75" customHeight="1">
      <c r="I795" s="86"/>
      <c r="J795" s="86"/>
      <c r="K795" s="86"/>
      <c r="M795" s="86"/>
      <c r="N795" s="86"/>
    </row>
    <row r="796" spans="9:14" ht="15.75" customHeight="1">
      <c r="I796" s="86"/>
      <c r="J796" s="86"/>
      <c r="K796" s="86"/>
      <c r="M796" s="86"/>
      <c r="N796" s="86"/>
    </row>
    <row r="797" spans="9:14" ht="15.75" customHeight="1">
      <c r="I797" s="86"/>
      <c r="J797" s="86"/>
      <c r="K797" s="86"/>
      <c r="M797" s="86"/>
      <c r="N797" s="86"/>
    </row>
    <row r="798" spans="9:14" ht="15.75" customHeight="1">
      <c r="I798" s="86"/>
      <c r="J798" s="86"/>
      <c r="K798" s="86"/>
      <c r="M798" s="86"/>
      <c r="N798" s="86"/>
    </row>
    <row r="799" spans="9:14" ht="15.75" customHeight="1">
      <c r="I799" s="86"/>
      <c r="J799" s="86"/>
      <c r="K799" s="86"/>
      <c r="M799" s="86"/>
      <c r="N799" s="86"/>
    </row>
    <row r="800" spans="9:14" ht="15.75" customHeight="1">
      <c r="I800" s="86"/>
      <c r="J800" s="86"/>
      <c r="K800" s="86"/>
      <c r="M800" s="86"/>
      <c r="N800" s="86"/>
    </row>
    <row r="801" spans="9:14" ht="15.75" customHeight="1">
      <c r="I801" s="86"/>
      <c r="J801" s="86"/>
      <c r="K801" s="86"/>
      <c r="M801" s="86"/>
      <c r="N801" s="86"/>
    </row>
    <row r="802" spans="9:14" ht="15.75" customHeight="1">
      <c r="I802" s="86"/>
      <c r="J802" s="86"/>
      <c r="K802" s="86"/>
      <c r="M802" s="86"/>
      <c r="N802" s="86"/>
    </row>
    <row r="803" spans="9:14" ht="15.75" customHeight="1">
      <c r="I803" s="86"/>
      <c r="J803" s="86"/>
      <c r="K803" s="86"/>
      <c r="M803" s="86"/>
      <c r="N803" s="86"/>
    </row>
    <row r="804" spans="9:14" ht="15.75" customHeight="1">
      <c r="I804" s="86"/>
      <c r="J804" s="86"/>
      <c r="K804" s="86"/>
      <c r="M804" s="86"/>
      <c r="N804" s="86"/>
    </row>
    <row r="805" spans="9:14" ht="15.75" customHeight="1">
      <c r="I805" s="86"/>
      <c r="J805" s="86"/>
      <c r="K805" s="86"/>
      <c r="M805" s="86"/>
      <c r="N805" s="86"/>
    </row>
    <row r="806" spans="9:14" ht="15.75" customHeight="1">
      <c r="I806" s="86"/>
      <c r="J806" s="86"/>
      <c r="K806" s="86"/>
      <c r="M806" s="86"/>
      <c r="N806" s="86"/>
    </row>
    <row r="807" spans="9:14" ht="15.75" customHeight="1">
      <c r="I807" s="86"/>
      <c r="J807" s="86"/>
      <c r="K807" s="86"/>
      <c r="M807" s="86"/>
      <c r="N807" s="86"/>
    </row>
    <row r="808" spans="9:14" ht="15.75" customHeight="1">
      <c r="I808" s="86"/>
      <c r="J808" s="86"/>
      <c r="K808" s="86"/>
      <c r="M808" s="86"/>
      <c r="N808" s="86"/>
    </row>
    <row r="809" spans="9:14" ht="15.75" customHeight="1">
      <c r="I809" s="86"/>
      <c r="J809" s="86"/>
      <c r="K809" s="86"/>
      <c r="M809" s="86"/>
      <c r="N809" s="86"/>
    </row>
    <row r="810" spans="9:14" ht="15.75" customHeight="1">
      <c r="I810" s="86"/>
      <c r="J810" s="86"/>
      <c r="K810" s="86"/>
      <c r="M810" s="86"/>
      <c r="N810" s="86"/>
    </row>
    <row r="811" spans="9:14" ht="15.75" customHeight="1">
      <c r="I811" s="86"/>
      <c r="J811" s="86"/>
      <c r="K811" s="86"/>
      <c r="M811" s="86"/>
      <c r="N811" s="86"/>
    </row>
    <row r="812" spans="9:14" ht="15.75" customHeight="1">
      <c r="I812" s="86"/>
      <c r="J812" s="86"/>
      <c r="K812" s="86"/>
      <c r="M812" s="86"/>
      <c r="N812" s="86"/>
    </row>
    <row r="813" spans="9:14" ht="15.75" customHeight="1">
      <c r="I813" s="86"/>
      <c r="J813" s="86"/>
      <c r="K813" s="86"/>
      <c r="M813" s="86"/>
      <c r="N813" s="86"/>
    </row>
    <row r="814" spans="9:14" ht="15.75" customHeight="1">
      <c r="I814" s="86"/>
      <c r="J814" s="86"/>
      <c r="K814" s="86"/>
      <c r="M814" s="86"/>
      <c r="N814" s="86"/>
    </row>
    <row r="815" spans="9:14" ht="15.75" customHeight="1">
      <c r="I815" s="86"/>
      <c r="J815" s="86"/>
      <c r="K815" s="86"/>
      <c r="M815" s="86"/>
      <c r="N815" s="86"/>
    </row>
    <row r="816" spans="9:14" ht="15.75" customHeight="1">
      <c r="I816" s="86"/>
      <c r="J816" s="86"/>
      <c r="K816" s="86"/>
      <c r="M816" s="86"/>
      <c r="N816" s="86"/>
    </row>
    <row r="817" spans="9:14" ht="15.75" customHeight="1">
      <c r="I817" s="86"/>
      <c r="J817" s="86"/>
      <c r="K817" s="86"/>
      <c r="M817" s="86"/>
      <c r="N817" s="86"/>
    </row>
    <row r="818" spans="9:14" ht="15.75" customHeight="1">
      <c r="I818" s="86"/>
      <c r="J818" s="86"/>
      <c r="K818" s="86"/>
      <c r="M818" s="86"/>
      <c r="N818" s="86"/>
    </row>
    <row r="819" spans="9:14" ht="15.75" customHeight="1">
      <c r="I819" s="86"/>
      <c r="J819" s="86"/>
      <c r="K819" s="86"/>
      <c r="M819" s="86"/>
      <c r="N819" s="86"/>
    </row>
    <row r="820" spans="9:14" ht="15.75" customHeight="1">
      <c r="I820" s="86"/>
      <c r="J820" s="86"/>
      <c r="K820" s="86"/>
      <c r="M820" s="86"/>
      <c r="N820" s="86"/>
    </row>
    <row r="821" spans="9:14" ht="15.75" customHeight="1">
      <c r="I821" s="86"/>
      <c r="J821" s="86"/>
      <c r="K821" s="86"/>
      <c r="M821" s="86"/>
      <c r="N821" s="86"/>
    </row>
    <row r="822" spans="9:14" ht="15.75" customHeight="1">
      <c r="I822" s="86"/>
      <c r="J822" s="86"/>
      <c r="K822" s="86"/>
      <c r="M822" s="86"/>
      <c r="N822" s="86"/>
    </row>
    <row r="823" spans="9:14" ht="15.75" customHeight="1">
      <c r="I823" s="86"/>
      <c r="J823" s="86"/>
      <c r="K823" s="86"/>
      <c r="M823" s="86"/>
      <c r="N823" s="86"/>
    </row>
    <row r="824" spans="9:14" ht="15.75" customHeight="1">
      <c r="I824" s="86"/>
      <c r="J824" s="86"/>
      <c r="K824" s="86"/>
      <c r="M824" s="86"/>
      <c r="N824" s="86"/>
    </row>
    <row r="825" spans="9:14" ht="15.75" customHeight="1">
      <c r="I825" s="86"/>
      <c r="J825" s="86"/>
      <c r="K825" s="86"/>
      <c r="M825" s="86"/>
      <c r="N825" s="86"/>
    </row>
    <row r="826" spans="9:14" ht="15.75" customHeight="1">
      <c r="I826" s="86"/>
      <c r="J826" s="86"/>
      <c r="K826" s="86"/>
      <c r="M826" s="86"/>
      <c r="N826" s="86"/>
    </row>
    <row r="827" spans="9:14" ht="15.75" customHeight="1">
      <c r="I827" s="86"/>
      <c r="J827" s="86"/>
      <c r="K827" s="86"/>
      <c r="M827" s="86"/>
      <c r="N827" s="86"/>
    </row>
    <row r="828" spans="9:14" ht="15.75" customHeight="1">
      <c r="I828" s="86"/>
      <c r="J828" s="86"/>
      <c r="K828" s="86"/>
      <c r="M828" s="86"/>
      <c r="N828" s="86"/>
    </row>
    <row r="829" spans="9:14" ht="15.75" customHeight="1">
      <c r="I829" s="86"/>
      <c r="J829" s="86"/>
      <c r="K829" s="86"/>
      <c r="M829" s="86"/>
      <c r="N829" s="86"/>
    </row>
    <row r="830" spans="9:14" ht="15.75" customHeight="1">
      <c r="I830" s="86"/>
      <c r="J830" s="86"/>
      <c r="K830" s="86"/>
      <c r="M830" s="86"/>
      <c r="N830" s="86"/>
    </row>
    <row r="831" spans="9:14" ht="15.75" customHeight="1">
      <c r="I831" s="86"/>
      <c r="J831" s="86"/>
      <c r="K831" s="86"/>
      <c r="M831" s="86"/>
      <c r="N831" s="86"/>
    </row>
    <row r="832" spans="9:14" ht="15.75" customHeight="1">
      <c r="I832" s="86"/>
      <c r="J832" s="86"/>
      <c r="K832" s="86"/>
      <c r="M832" s="86"/>
      <c r="N832" s="86"/>
    </row>
    <row r="833" spans="9:14" ht="15.75" customHeight="1">
      <c r="I833" s="86"/>
      <c r="J833" s="86"/>
      <c r="K833" s="86"/>
      <c r="M833" s="86"/>
      <c r="N833" s="86"/>
    </row>
    <row r="834" spans="9:14" ht="15.75" customHeight="1">
      <c r="I834" s="86"/>
      <c r="J834" s="86"/>
      <c r="K834" s="86"/>
      <c r="M834" s="86"/>
      <c r="N834" s="86"/>
    </row>
    <row r="835" spans="9:14" ht="15.75" customHeight="1">
      <c r="I835" s="86"/>
      <c r="J835" s="86"/>
      <c r="K835" s="86"/>
      <c r="M835" s="86"/>
      <c r="N835" s="86"/>
    </row>
    <row r="836" spans="9:14" ht="15.75" customHeight="1">
      <c r="I836" s="86"/>
      <c r="J836" s="86"/>
      <c r="K836" s="86"/>
      <c r="M836" s="86"/>
      <c r="N836" s="86"/>
    </row>
    <row r="837" spans="9:14" ht="15.75" customHeight="1">
      <c r="I837" s="86"/>
      <c r="J837" s="86"/>
      <c r="K837" s="86"/>
      <c r="M837" s="86"/>
      <c r="N837" s="86"/>
    </row>
    <row r="838" spans="9:14" ht="15.75" customHeight="1">
      <c r="I838" s="86"/>
      <c r="J838" s="86"/>
      <c r="K838" s="86"/>
      <c r="M838" s="86"/>
      <c r="N838" s="86"/>
    </row>
    <row r="839" spans="9:14" ht="15.75" customHeight="1">
      <c r="I839" s="86"/>
      <c r="J839" s="86"/>
      <c r="K839" s="86"/>
      <c r="M839" s="86"/>
      <c r="N839" s="86"/>
    </row>
    <row r="840" spans="9:14" ht="15.75" customHeight="1">
      <c r="I840" s="86"/>
      <c r="J840" s="86"/>
      <c r="K840" s="86"/>
      <c r="M840" s="86"/>
      <c r="N840" s="86"/>
    </row>
    <row r="841" spans="9:14" ht="15.75" customHeight="1">
      <c r="I841" s="86"/>
      <c r="J841" s="86"/>
      <c r="K841" s="86"/>
      <c r="M841" s="86"/>
      <c r="N841" s="86"/>
    </row>
    <row r="842" spans="9:14" ht="15.75" customHeight="1">
      <c r="I842" s="86"/>
      <c r="J842" s="86"/>
      <c r="K842" s="86"/>
      <c r="M842" s="86"/>
      <c r="N842" s="86"/>
    </row>
    <row r="843" spans="9:14" ht="15.75" customHeight="1">
      <c r="I843" s="86"/>
      <c r="J843" s="86"/>
      <c r="K843" s="86"/>
      <c r="M843" s="86"/>
      <c r="N843" s="86"/>
    </row>
    <row r="844" spans="9:14" ht="15.75" customHeight="1">
      <c r="I844" s="86"/>
      <c r="J844" s="86"/>
      <c r="K844" s="86"/>
      <c r="M844" s="86"/>
      <c r="N844" s="86"/>
    </row>
    <row r="845" spans="9:14" ht="15.75" customHeight="1">
      <c r="I845" s="86"/>
      <c r="J845" s="86"/>
      <c r="K845" s="86"/>
      <c r="M845" s="86"/>
      <c r="N845" s="86"/>
    </row>
    <row r="846" spans="9:14" ht="15.75" customHeight="1">
      <c r="I846" s="86"/>
      <c r="J846" s="86"/>
      <c r="K846" s="86"/>
      <c r="M846" s="86"/>
      <c r="N846" s="86"/>
    </row>
    <row r="847" spans="9:14" ht="15.75" customHeight="1">
      <c r="I847" s="86"/>
      <c r="J847" s="86"/>
      <c r="K847" s="86"/>
      <c r="M847" s="86"/>
      <c r="N847" s="86"/>
    </row>
    <row r="848" spans="9:14" ht="15.75" customHeight="1">
      <c r="I848" s="86"/>
      <c r="J848" s="86"/>
      <c r="K848" s="86"/>
      <c r="M848" s="86"/>
      <c r="N848" s="86"/>
    </row>
    <row r="849" spans="9:14" ht="15.75" customHeight="1">
      <c r="I849" s="86"/>
      <c r="J849" s="86"/>
      <c r="K849" s="86"/>
      <c r="M849" s="86"/>
      <c r="N849" s="86"/>
    </row>
    <row r="850" spans="9:14" ht="15.75" customHeight="1">
      <c r="I850" s="86"/>
      <c r="J850" s="86"/>
      <c r="K850" s="86"/>
      <c r="M850" s="86"/>
      <c r="N850" s="86"/>
    </row>
    <row r="851" spans="9:14" ht="15.75" customHeight="1">
      <c r="I851" s="86"/>
      <c r="J851" s="86"/>
      <c r="K851" s="86"/>
      <c r="M851" s="86"/>
      <c r="N851" s="86"/>
    </row>
    <row r="852" spans="9:14" ht="15.75" customHeight="1">
      <c r="I852" s="86"/>
      <c r="J852" s="86"/>
      <c r="K852" s="86"/>
      <c r="M852" s="86"/>
      <c r="N852" s="86"/>
    </row>
    <row r="853" spans="9:14" ht="15.75" customHeight="1">
      <c r="I853" s="86"/>
      <c r="J853" s="86"/>
      <c r="K853" s="86"/>
      <c r="M853" s="86"/>
      <c r="N853" s="86"/>
    </row>
    <row r="854" spans="9:14" ht="15.75" customHeight="1">
      <c r="I854" s="86"/>
      <c r="J854" s="86"/>
      <c r="K854" s="86"/>
      <c r="M854" s="86"/>
      <c r="N854" s="86"/>
    </row>
    <row r="855" spans="9:14" ht="15.75" customHeight="1">
      <c r="I855" s="86"/>
      <c r="J855" s="86"/>
      <c r="K855" s="86"/>
      <c r="M855" s="86"/>
      <c r="N855" s="86"/>
    </row>
    <row r="856" spans="9:14" ht="15.75" customHeight="1">
      <c r="I856" s="86"/>
      <c r="J856" s="86"/>
      <c r="K856" s="86"/>
      <c r="M856" s="86"/>
      <c r="N856" s="86"/>
    </row>
    <row r="857" spans="9:14" ht="15.75" customHeight="1">
      <c r="I857" s="86"/>
      <c r="J857" s="86"/>
      <c r="K857" s="86"/>
      <c r="M857" s="86"/>
      <c r="N857" s="86"/>
    </row>
    <row r="858" spans="9:14" ht="15.75" customHeight="1">
      <c r="I858" s="86"/>
      <c r="J858" s="86"/>
      <c r="K858" s="86"/>
      <c r="M858" s="86"/>
      <c r="N858" s="86"/>
    </row>
    <row r="859" spans="9:14" ht="15.75" customHeight="1">
      <c r="I859" s="86"/>
      <c r="J859" s="86"/>
      <c r="K859" s="86"/>
      <c r="M859" s="86"/>
      <c r="N859" s="86"/>
    </row>
    <row r="860" spans="9:14" ht="15.75" customHeight="1">
      <c r="I860" s="86"/>
      <c r="J860" s="86"/>
      <c r="K860" s="86"/>
      <c r="M860" s="86"/>
      <c r="N860" s="86"/>
    </row>
    <row r="861" spans="9:14" ht="15.75" customHeight="1">
      <c r="I861" s="86"/>
      <c r="J861" s="86"/>
      <c r="K861" s="86"/>
      <c r="M861" s="86"/>
      <c r="N861" s="86"/>
    </row>
    <row r="862" spans="9:14" ht="15.75" customHeight="1">
      <c r="I862" s="86"/>
      <c r="J862" s="86"/>
      <c r="K862" s="86"/>
      <c r="M862" s="86"/>
      <c r="N862" s="86"/>
    </row>
    <row r="863" spans="9:14" ht="15.75" customHeight="1">
      <c r="I863" s="86"/>
      <c r="J863" s="86"/>
      <c r="K863" s="86"/>
      <c r="M863" s="86"/>
      <c r="N863" s="86"/>
    </row>
    <row r="864" spans="9:14" ht="15.75" customHeight="1">
      <c r="I864" s="86"/>
      <c r="J864" s="86"/>
      <c r="K864" s="86"/>
      <c r="M864" s="86"/>
      <c r="N864" s="86"/>
    </row>
    <row r="865" spans="9:14" ht="15.75" customHeight="1">
      <c r="I865" s="86"/>
      <c r="J865" s="86"/>
      <c r="K865" s="86"/>
      <c r="M865" s="86"/>
      <c r="N865" s="86"/>
    </row>
    <row r="866" spans="9:14" ht="15.75" customHeight="1">
      <c r="I866" s="86"/>
      <c r="J866" s="86"/>
      <c r="K866" s="86"/>
      <c r="M866" s="86"/>
      <c r="N866" s="86"/>
    </row>
    <row r="867" spans="9:14" ht="15.75" customHeight="1">
      <c r="I867" s="86"/>
      <c r="J867" s="86"/>
      <c r="K867" s="86"/>
      <c r="M867" s="86"/>
      <c r="N867" s="86"/>
    </row>
    <row r="868" spans="9:14" ht="15.75" customHeight="1">
      <c r="I868" s="86"/>
      <c r="J868" s="86"/>
      <c r="K868" s="86"/>
      <c r="M868" s="86"/>
      <c r="N868" s="86"/>
    </row>
    <row r="869" spans="9:14" ht="15.75" customHeight="1">
      <c r="I869" s="86"/>
      <c r="J869" s="86"/>
      <c r="K869" s="86"/>
      <c r="M869" s="86"/>
      <c r="N869" s="86"/>
    </row>
    <row r="870" spans="9:14" ht="15.75" customHeight="1">
      <c r="I870" s="86"/>
      <c r="J870" s="86"/>
      <c r="K870" s="86"/>
      <c r="M870" s="86"/>
      <c r="N870" s="86"/>
    </row>
    <row r="871" spans="9:14" ht="15.75" customHeight="1">
      <c r="I871" s="86"/>
      <c r="J871" s="86"/>
      <c r="K871" s="86"/>
      <c r="M871" s="86"/>
      <c r="N871" s="86"/>
    </row>
    <row r="872" spans="9:14" ht="15.75" customHeight="1">
      <c r="I872" s="86"/>
      <c r="J872" s="86"/>
      <c r="K872" s="86"/>
      <c r="M872" s="86"/>
      <c r="N872" s="86"/>
    </row>
    <row r="873" spans="9:14" ht="15.75" customHeight="1">
      <c r="I873" s="86"/>
      <c r="J873" s="86"/>
      <c r="K873" s="86"/>
      <c r="M873" s="86"/>
      <c r="N873" s="86"/>
    </row>
    <row r="874" spans="9:14" ht="15.75" customHeight="1">
      <c r="I874" s="86"/>
      <c r="J874" s="86"/>
      <c r="K874" s="86"/>
      <c r="M874" s="86"/>
      <c r="N874" s="86"/>
    </row>
    <row r="875" spans="9:14" ht="15.75" customHeight="1">
      <c r="I875" s="86"/>
      <c r="J875" s="86"/>
      <c r="K875" s="86"/>
      <c r="M875" s="86"/>
      <c r="N875" s="86"/>
    </row>
    <row r="876" spans="9:14" ht="15.75" customHeight="1">
      <c r="I876" s="86"/>
      <c r="J876" s="86"/>
      <c r="K876" s="86"/>
      <c r="M876" s="86"/>
      <c r="N876" s="86"/>
    </row>
    <row r="877" spans="9:14" ht="15.75" customHeight="1">
      <c r="I877" s="86"/>
      <c r="J877" s="86"/>
      <c r="K877" s="86"/>
      <c r="M877" s="86"/>
      <c r="N877" s="86"/>
    </row>
    <row r="878" spans="9:14" ht="15.75" customHeight="1">
      <c r="I878" s="86"/>
      <c r="J878" s="86"/>
      <c r="K878" s="86"/>
      <c r="M878" s="86"/>
      <c r="N878" s="86"/>
    </row>
    <row r="879" spans="9:14" ht="15.75" customHeight="1">
      <c r="I879" s="86"/>
      <c r="J879" s="86"/>
      <c r="K879" s="86"/>
      <c r="M879" s="86"/>
      <c r="N879" s="86"/>
    </row>
    <row r="880" spans="9:14" ht="15.75" customHeight="1">
      <c r="I880" s="86"/>
      <c r="J880" s="86"/>
      <c r="K880" s="86"/>
      <c r="M880" s="86"/>
      <c r="N880" s="86"/>
    </row>
    <row r="881" spans="9:14" ht="15.75" customHeight="1">
      <c r="I881" s="86"/>
      <c r="J881" s="86"/>
      <c r="K881" s="86"/>
      <c r="M881" s="86"/>
      <c r="N881" s="86"/>
    </row>
    <row r="882" spans="9:14" ht="15.75" customHeight="1">
      <c r="I882" s="86"/>
      <c r="J882" s="86"/>
      <c r="K882" s="86"/>
      <c r="M882" s="86"/>
      <c r="N882" s="86"/>
    </row>
    <row r="883" spans="9:14" ht="15.75" customHeight="1">
      <c r="I883" s="86"/>
      <c r="J883" s="86"/>
      <c r="K883" s="86"/>
      <c r="M883" s="86"/>
      <c r="N883" s="86"/>
    </row>
    <row r="884" spans="9:14" ht="15.75" customHeight="1">
      <c r="I884" s="86"/>
      <c r="J884" s="86"/>
      <c r="K884" s="86"/>
      <c r="M884" s="86"/>
      <c r="N884" s="86"/>
    </row>
    <row r="885" spans="9:14" ht="15.75" customHeight="1">
      <c r="I885" s="86"/>
      <c r="J885" s="86"/>
      <c r="K885" s="86"/>
      <c r="M885" s="86"/>
      <c r="N885" s="86"/>
    </row>
    <row r="886" spans="9:14" ht="15.75" customHeight="1">
      <c r="I886" s="86"/>
      <c r="J886" s="86"/>
      <c r="K886" s="86"/>
      <c r="M886" s="86"/>
      <c r="N886" s="86"/>
    </row>
    <row r="887" spans="9:14" ht="15.75" customHeight="1">
      <c r="I887" s="86"/>
      <c r="J887" s="86"/>
      <c r="K887" s="86"/>
      <c r="M887" s="86"/>
      <c r="N887" s="86"/>
    </row>
    <row r="888" spans="9:14" ht="15.75" customHeight="1">
      <c r="I888" s="86"/>
      <c r="J888" s="86"/>
      <c r="K888" s="86"/>
      <c r="M888" s="86"/>
      <c r="N888" s="86"/>
    </row>
    <row r="889" spans="9:14" ht="15.75" customHeight="1">
      <c r="I889" s="86"/>
      <c r="J889" s="86"/>
      <c r="K889" s="86"/>
      <c r="M889" s="86"/>
      <c r="N889" s="86"/>
    </row>
    <row r="890" spans="9:14" ht="15.75" customHeight="1">
      <c r="I890" s="86"/>
      <c r="J890" s="86"/>
      <c r="K890" s="86"/>
      <c r="M890" s="86"/>
      <c r="N890" s="86"/>
    </row>
    <row r="891" spans="9:14" ht="15.75" customHeight="1">
      <c r="I891" s="86"/>
      <c r="J891" s="86"/>
      <c r="K891" s="86"/>
      <c r="M891" s="86"/>
      <c r="N891" s="86"/>
    </row>
    <row r="892" spans="9:14" ht="15.75" customHeight="1">
      <c r="I892" s="86"/>
      <c r="J892" s="86"/>
      <c r="K892" s="86"/>
      <c r="M892" s="86"/>
      <c r="N892" s="86"/>
    </row>
    <row r="893" spans="9:14" ht="15.75" customHeight="1">
      <c r="I893" s="86"/>
      <c r="J893" s="86"/>
      <c r="K893" s="86"/>
      <c r="M893" s="86"/>
      <c r="N893" s="86"/>
    </row>
    <row r="894" spans="9:14" ht="15.75" customHeight="1">
      <c r="I894" s="86"/>
      <c r="J894" s="86"/>
      <c r="K894" s="86"/>
      <c r="M894" s="86"/>
      <c r="N894" s="86"/>
    </row>
    <row r="895" spans="9:14" ht="15.75" customHeight="1">
      <c r="I895" s="86"/>
      <c r="J895" s="86"/>
      <c r="K895" s="86"/>
      <c r="M895" s="86"/>
      <c r="N895" s="86"/>
    </row>
    <row r="896" spans="9:14" ht="15.75" customHeight="1">
      <c r="I896" s="86"/>
      <c r="J896" s="86"/>
      <c r="K896" s="86"/>
      <c r="M896" s="86"/>
      <c r="N896" s="86"/>
    </row>
    <row r="897" spans="9:14" ht="15.75" customHeight="1">
      <c r="I897" s="86"/>
      <c r="J897" s="86"/>
      <c r="K897" s="86"/>
      <c r="M897" s="86"/>
      <c r="N897" s="86"/>
    </row>
    <row r="898" spans="9:14" ht="15.75" customHeight="1">
      <c r="I898" s="86"/>
      <c r="J898" s="86"/>
      <c r="K898" s="86"/>
      <c r="M898" s="86"/>
      <c r="N898" s="86"/>
    </row>
    <row r="899" spans="9:14" ht="15.75" customHeight="1">
      <c r="I899" s="86"/>
      <c r="J899" s="86"/>
      <c r="K899" s="86"/>
      <c r="M899" s="86"/>
      <c r="N899" s="86"/>
    </row>
    <row r="900" spans="9:14" ht="15.75" customHeight="1">
      <c r="I900" s="86"/>
      <c r="J900" s="86"/>
      <c r="K900" s="86"/>
      <c r="M900" s="86"/>
      <c r="N900" s="86"/>
    </row>
    <row r="901" spans="9:14" ht="15.75" customHeight="1">
      <c r="I901" s="86"/>
      <c r="J901" s="86"/>
      <c r="K901" s="86"/>
      <c r="M901" s="86"/>
      <c r="N901" s="86"/>
    </row>
    <row r="902" spans="9:14" ht="15.75" customHeight="1">
      <c r="I902" s="86"/>
      <c r="J902" s="86"/>
      <c r="K902" s="86"/>
      <c r="M902" s="86"/>
      <c r="N902" s="86"/>
    </row>
    <row r="903" spans="9:14" ht="15.75" customHeight="1">
      <c r="I903" s="86"/>
      <c r="J903" s="86"/>
      <c r="K903" s="86"/>
      <c r="M903" s="86"/>
      <c r="N903" s="86"/>
    </row>
    <row r="904" spans="9:14" ht="15.75" customHeight="1">
      <c r="I904" s="86"/>
      <c r="J904" s="86"/>
      <c r="K904" s="86"/>
      <c r="M904" s="86"/>
      <c r="N904" s="86"/>
    </row>
    <row r="905" spans="9:14" ht="15.75" customHeight="1">
      <c r="I905" s="86"/>
      <c r="J905" s="86"/>
      <c r="K905" s="86"/>
      <c r="M905" s="86"/>
      <c r="N905" s="86"/>
    </row>
    <row r="906" spans="9:14" ht="15.75" customHeight="1">
      <c r="I906" s="86"/>
      <c r="J906" s="86"/>
      <c r="K906" s="86"/>
      <c r="M906" s="86"/>
      <c r="N906" s="86"/>
    </row>
    <row r="907" spans="9:14" ht="15.75" customHeight="1">
      <c r="I907" s="86"/>
      <c r="J907" s="86"/>
      <c r="K907" s="86"/>
      <c r="M907" s="86"/>
      <c r="N907" s="86"/>
    </row>
    <row r="908" spans="9:14" ht="15.75" customHeight="1">
      <c r="I908" s="86"/>
      <c r="J908" s="86"/>
      <c r="K908" s="86"/>
      <c r="M908" s="86"/>
      <c r="N908" s="86"/>
    </row>
    <row r="909" spans="9:14" ht="15.75" customHeight="1">
      <c r="I909" s="86"/>
      <c r="J909" s="86"/>
      <c r="K909" s="86"/>
      <c r="M909" s="86"/>
      <c r="N909" s="86"/>
    </row>
    <row r="910" spans="9:14" ht="15.75" customHeight="1">
      <c r="I910" s="86"/>
      <c r="J910" s="86"/>
      <c r="K910" s="86"/>
      <c r="M910" s="86"/>
      <c r="N910" s="86"/>
    </row>
    <row r="911" spans="9:14" ht="15.75" customHeight="1">
      <c r="I911" s="86"/>
      <c r="J911" s="86"/>
      <c r="K911" s="86"/>
      <c r="M911" s="86"/>
      <c r="N911" s="86"/>
    </row>
    <row r="912" spans="9:14" ht="15.75" customHeight="1">
      <c r="I912" s="86"/>
      <c r="J912" s="86"/>
      <c r="K912" s="86"/>
      <c r="M912" s="86"/>
      <c r="N912" s="86"/>
    </row>
    <row r="913" spans="9:14" ht="15.75" customHeight="1">
      <c r="I913" s="86"/>
      <c r="J913" s="86"/>
      <c r="K913" s="86"/>
      <c r="M913" s="86"/>
      <c r="N913" s="86"/>
    </row>
    <row r="914" spans="9:14" ht="15.75" customHeight="1">
      <c r="I914" s="86"/>
      <c r="J914" s="86"/>
      <c r="K914" s="86"/>
      <c r="M914" s="86"/>
      <c r="N914" s="86"/>
    </row>
    <row r="915" spans="9:14" ht="15.75" customHeight="1">
      <c r="I915" s="86"/>
      <c r="J915" s="86"/>
      <c r="K915" s="86"/>
      <c r="M915" s="86"/>
      <c r="N915" s="86"/>
    </row>
    <row r="916" spans="9:14" ht="15.75" customHeight="1">
      <c r="I916" s="86"/>
      <c r="J916" s="86"/>
      <c r="K916" s="86"/>
      <c r="M916" s="86"/>
      <c r="N916" s="86"/>
    </row>
    <row r="917" spans="9:14" ht="15.75" customHeight="1">
      <c r="I917" s="86"/>
      <c r="J917" s="86"/>
      <c r="K917" s="86"/>
      <c r="M917" s="86"/>
      <c r="N917" s="86"/>
    </row>
    <row r="918" spans="9:14" ht="15.75" customHeight="1">
      <c r="I918" s="86"/>
      <c r="J918" s="86"/>
      <c r="K918" s="86"/>
      <c r="M918" s="86"/>
      <c r="N918" s="86"/>
    </row>
    <row r="919" spans="9:14" ht="15.75" customHeight="1">
      <c r="I919" s="86"/>
      <c r="J919" s="86"/>
      <c r="K919" s="86"/>
      <c r="M919" s="86"/>
      <c r="N919" s="86"/>
    </row>
    <row r="920" spans="9:14" ht="15.75" customHeight="1">
      <c r="I920" s="86"/>
      <c r="J920" s="86"/>
      <c r="K920" s="86"/>
      <c r="M920" s="86"/>
      <c r="N920" s="86"/>
    </row>
    <row r="921" spans="9:14" ht="15.75" customHeight="1">
      <c r="I921" s="86"/>
      <c r="J921" s="86"/>
      <c r="K921" s="86"/>
      <c r="M921" s="86"/>
      <c r="N921" s="86"/>
    </row>
    <row r="922" spans="9:14" ht="15.75" customHeight="1">
      <c r="I922" s="86"/>
      <c r="J922" s="86"/>
      <c r="K922" s="86"/>
      <c r="M922" s="86"/>
      <c r="N922" s="86"/>
    </row>
    <row r="923" spans="9:14" ht="15.75" customHeight="1">
      <c r="I923" s="86"/>
      <c r="J923" s="86"/>
      <c r="K923" s="86"/>
      <c r="M923" s="86"/>
      <c r="N923" s="86"/>
    </row>
    <row r="924" spans="9:14" ht="15.75" customHeight="1">
      <c r="I924" s="86"/>
      <c r="J924" s="86"/>
      <c r="K924" s="86"/>
      <c r="M924" s="86"/>
      <c r="N924" s="86"/>
    </row>
    <row r="925" spans="9:14" ht="15.75" customHeight="1">
      <c r="I925" s="86"/>
      <c r="J925" s="86"/>
      <c r="K925" s="86"/>
      <c r="M925" s="86"/>
      <c r="N925" s="86"/>
    </row>
    <row r="926" spans="9:14" ht="15.75" customHeight="1">
      <c r="I926" s="86"/>
      <c r="J926" s="86"/>
      <c r="K926" s="86"/>
      <c r="M926" s="86"/>
      <c r="N926" s="86"/>
    </row>
    <row r="927" spans="9:14" ht="15.75" customHeight="1">
      <c r="I927" s="86"/>
      <c r="J927" s="86"/>
      <c r="K927" s="86"/>
      <c r="M927" s="86"/>
      <c r="N927" s="86"/>
    </row>
    <row r="928" spans="9:14" ht="15.75" customHeight="1">
      <c r="I928" s="86"/>
      <c r="J928" s="86"/>
      <c r="K928" s="86"/>
      <c r="M928" s="86"/>
      <c r="N928" s="86"/>
    </row>
    <row r="929" spans="9:14" ht="15.75" customHeight="1">
      <c r="I929" s="86"/>
      <c r="J929" s="86"/>
      <c r="K929" s="86"/>
      <c r="M929" s="86"/>
      <c r="N929" s="86"/>
    </row>
    <row r="930" spans="9:14" ht="15.75" customHeight="1">
      <c r="I930" s="86"/>
      <c r="J930" s="86"/>
      <c r="K930" s="86"/>
      <c r="M930" s="86"/>
      <c r="N930" s="86"/>
    </row>
    <row r="931" spans="9:14" ht="15.75" customHeight="1">
      <c r="I931" s="86"/>
      <c r="J931" s="86"/>
      <c r="K931" s="86"/>
      <c r="M931" s="86"/>
      <c r="N931" s="86"/>
    </row>
    <row r="932" spans="9:14" ht="15.75" customHeight="1">
      <c r="I932" s="86"/>
      <c r="J932" s="86"/>
      <c r="K932" s="86"/>
      <c r="M932" s="86"/>
      <c r="N932" s="86"/>
    </row>
    <row r="933" spans="9:14" ht="15.75" customHeight="1">
      <c r="I933" s="86"/>
      <c r="J933" s="86"/>
      <c r="K933" s="86"/>
      <c r="M933" s="86"/>
      <c r="N933" s="86"/>
    </row>
    <row r="934" spans="9:14" ht="15.75" customHeight="1">
      <c r="I934" s="86"/>
      <c r="J934" s="86"/>
      <c r="K934" s="86"/>
      <c r="M934" s="86"/>
      <c r="N934" s="86"/>
    </row>
    <row r="935" spans="9:14" ht="15.75" customHeight="1">
      <c r="I935" s="86"/>
      <c r="J935" s="86"/>
      <c r="K935" s="86"/>
      <c r="M935" s="86"/>
      <c r="N935" s="86"/>
    </row>
    <row r="936" spans="9:14" ht="15.75" customHeight="1">
      <c r="I936" s="86"/>
      <c r="J936" s="86"/>
      <c r="K936" s="86"/>
      <c r="M936" s="86"/>
      <c r="N936" s="86"/>
    </row>
    <row r="937" spans="9:14" ht="15.75" customHeight="1">
      <c r="I937" s="86"/>
      <c r="J937" s="86"/>
      <c r="K937" s="86"/>
      <c r="M937" s="86"/>
      <c r="N937" s="86"/>
    </row>
    <row r="938" spans="9:14" ht="15.75" customHeight="1">
      <c r="I938" s="86"/>
      <c r="J938" s="86"/>
      <c r="K938" s="86"/>
      <c r="M938" s="86"/>
      <c r="N938" s="86"/>
    </row>
    <row r="939" spans="9:14" ht="15.75" customHeight="1">
      <c r="I939" s="86"/>
      <c r="J939" s="86"/>
      <c r="K939" s="86"/>
      <c r="M939" s="86"/>
      <c r="N939" s="86"/>
    </row>
    <row r="940" spans="9:14" ht="15.75" customHeight="1">
      <c r="I940" s="86"/>
      <c r="J940" s="86"/>
      <c r="K940" s="86"/>
      <c r="M940" s="86"/>
      <c r="N940" s="86"/>
    </row>
    <row r="941" spans="9:14" ht="15.75" customHeight="1">
      <c r="I941" s="86"/>
      <c r="J941" s="86"/>
      <c r="K941" s="86"/>
      <c r="M941" s="86"/>
      <c r="N941" s="86"/>
    </row>
    <row r="942" spans="9:14" ht="15.75" customHeight="1">
      <c r="I942" s="86"/>
      <c r="J942" s="86"/>
      <c r="K942" s="86"/>
      <c r="M942" s="86"/>
      <c r="N942" s="86"/>
    </row>
    <row r="943" spans="9:14" ht="15.75" customHeight="1">
      <c r="I943" s="86"/>
      <c r="J943" s="86"/>
      <c r="K943" s="86"/>
      <c r="M943" s="86"/>
      <c r="N943" s="86"/>
    </row>
    <row r="944" spans="9:14" ht="15.75" customHeight="1">
      <c r="I944" s="86"/>
      <c r="J944" s="86"/>
      <c r="K944" s="86"/>
      <c r="M944" s="86"/>
      <c r="N944" s="86"/>
    </row>
    <row r="945" spans="9:14" ht="15.75" customHeight="1">
      <c r="I945" s="86"/>
      <c r="J945" s="86"/>
      <c r="K945" s="86"/>
      <c r="M945" s="86"/>
      <c r="N945" s="86"/>
    </row>
    <row r="946" spans="9:14" ht="15.75" customHeight="1">
      <c r="I946" s="86"/>
      <c r="J946" s="86"/>
      <c r="K946" s="86"/>
      <c r="M946" s="86"/>
      <c r="N946" s="86"/>
    </row>
    <row r="947" spans="9:14" ht="15.75" customHeight="1">
      <c r="I947" s="86"/>
      <c r="J947" s="86"/>
      <c r="K947" s="86"/>
      <c r="M947" s="86"/>
      <c r="N947" s="86"/>
    </row>
    <row r="948" spans="9:14" ht="15.75" customHeight="1">
      <c r="I948" s="86"/>
      <c r="J948" s="86"/>
      <c r="K948" s="86"/>
      <c r="M948" s="86"/>
      <c r="N948" s="86"/>
    </row>
    <row r="949" spans="9:14" ht="15.75" customHeight="1">
      <c r="I949" s="86"/>
      <c r="J949" s="86"/>
      <c r="K949" s="86"/>
      <c r="M949" s="86"/>
      <c r="N949" s="86"/>
    </row>
    <row r="950" spans="9:14" ht="15.75" customHeight="1">
      <c r="I950" s="86"/>
      <c r="J950" s="86"/>
      <c r="K950" s="86"/>
      <c r="M950" s="86"/>
      <c r="N950" s="86"/>
    </row>
    <row r="951" spans="9:14" ht="15.75" customHeight="1">
      <c r="I951" s="86"/>
      <c r="J951" s="86"/>
      <c r="K951" s="86"/>
      <c r="M951" s="86"/>
      <c r="N951" s="86"/>
    </row>
    <row r="952" spans="9:14" ht="15.75" customHeight="1">
      <c r="I952" s="86"/>
      <c r="J952" s="86"/>
      <c r="K952" s="86"/>
      <c r="M952" s="86"/>
      <c r="N952" s="86"/>
    </row>
    <row r="953" spans="9:14" ht="15.75" customHeight="1">
      <c r="I953" s="86"/>
      <c r="J953" s="86"/>
      <c r="K953" s="86"/>
      <c r="M953" s="86"/>
      <c r="N953" s="86"/>
    </row>
    <row r="954" spans="9:14" ht="15.75" customHeight="1">
      <c r="I954" s="86"/>
      <c r="J954" s="86"/>
      <c r="K954" s="86"/>
      <c r="M954" s="86"/>
      <c r="N954" s="86"/>
    </row>
    <row r="955" spans="9:14" ht="15.75" customHeight="1">
      <c r="I955" s="86"/>
      <c r="J955" s="86"/>
      <c r="K955" s="86"/>
      <c r="M955" s="86"/>
      <c r="N955" s="86"/>
    </row>
    <row r="956" spans="9:14" ht="15.75" customHeight="1">
      <c r="I956" s="86"/>
      <c r="J956" s="86"/>
      <c r="K956" s="86"/>
      <c r="M956" s="86"/>
      <c r="N956" s="86"/>
    </row>
    <row r="957" spans="9:14" ht="15.75" customHeight="1">
      <c r="I957" s="86"/>
      <c r="J957" s="86"/>
      <c r="K957" s="86"/>
      <c r="M957" s="86"/>
      <c r="N957" s="86"/>
    </row>
    <row r="958" spans="9:14" ht="15.75" customHeight="1">
      <c r="I958" s="86"/>
      <c r="J958" s="86"/>
      <c r="K958" s="86"/>
      <c r="M958" s="86"/>
      <c r="N958" s="86"/>
    </row>
    <row r="959" spans="9:14" ht="15.75" customHeight="1">
      <c r="I959" s="86"/>
      <c r="J959" s="86"/>
      <c r="K959" s="86"/>
      <c r="M959" s="86"/>
      <c r="N959" s="86"/>
    </row>
    <row r="960" spans="9:14" ht="15.75" customHeight="1">
      <c r="I960" s="86"/>
      <c r="J960" s="86"/>
      <c r="K960" s="86"/>
      <c r="M960" s="86"/>
      <c r="N960" s="86"/>
    </row>
    <row r="961" spans="9:14" ht="15.75" customHeight="1">
      <c r="I961" s="86"/>
      <c r="J961" s="86"/>
      <c r="K961" s="86"/>
      <c r="M961" s="86"/>
      <c r="N961" s="86"/>
    </row>
    <row r="962" spans="9:14" ht="15.75" customHeight="1">
      <c r="I962" s="86"/>
      <c r="J962" s="86"/>
      <c r="K962" s="86"/>
      <c r="M962" s="86"/>
      <c r="N962" s="86"/>
    </row>
    <row r="963" spans="9:14" ht="15.75" customHeight="1">
      <c r="I963" s="86"/>
      <c r="J963" s="86"/>
      <c r="K963" s="86"/>
      <c r="M963" s="86"/>
      <c r="N963" s="86"/>
    </row>
    <row r="964" spans="9:14" ht="15.75" customHeight="1">
      <c r="I964" s="86"/>
      <c r="J964" s="86"/>
      <c r="K964" s="86"/>
      <c r="M964" s="86"/>
      <c r="N964" s="86"/>
    </row>
    <row r="965" spans="9:14" ht="15.75" customHeight="1">
      <c r="I965" s="86"/>
      <c r="J965" s="86"/>
      <c r="K965" s="86"/>
      <c r="M965" s="86"/>
      <c r="N965" s="86"/>
    </row>
    <row r="966" spans="9:14" ht="15.75" customHeight="1">
      <c r="I966" s="86"/>
      <c r="J966" s="86"/>
      <c r="K966" s="86"/>
      <c r="M966" s="86"/>
      <c r="N966" s="86"/>
    </row>
    <row r="967" spans="9:14" ht="15.75" customHeight="1">
      <c r="I967" s="86"/>
      <c r="J967" s="86"/>
      <c r="K967" s="86"/>
      <c r="M967" s="86"/>
      <c r="N967" s="86"/>
    </row>
    <row r="968" spans="9:14" ht="15.75" customHeight="1">
      <c r="I968" s="86"/>
      <c r="J968" s="86"/>
      <c r="K968" s="86"/>
      <c r="M968" s="86"/>
      <c r="N968" s="86"/>
    </row>
    <row r="969" spans="9:14" ht="15.75" customHeight="1">
      <c r="I969" s="86"/>
      <c r="J969" s="86"/>
      <c r="K969" s="86"/>
      <c r="M969" s="86"/>
      <c r="N969" s="86"/>
    </row>
    <row r="970" spans="9:14" ht="15.75" customHeight="1">
      <c r="I970" s="86"/>
      <c r="J970" s="86"/>
      <c r="K970" s="86"/>
      <c r="M970" s="86"/>
      <c r="N970" s="86"/>
    </row>
    <row r="971" spans="9:14" ht="15.75" customHeight="1">
      <c r="I971" s="86"/>
      <c r="J971" s="86"/>
      <c r="K971" s="86"/>
      <c r="M971" s="86"/>
      <c r="N971" s="86"/>
    </row>
    <row r="972" spans="9:14" ht="15.75" customHeight="1">
      <c r="I972" s="86"/>
      <c r="J972" s="86"/>
      <c r="K972" s="86"/>
      <c r="M972" s="86"/>
      <c r="N972" s="86"/>
    </row>
    <row r="973" spans="9:14" ht="15.75" customHeight="1">
      <c r="I973" s="86"/>
      <c r="J973" s="86"/>
      <c r="K973" s="86"/>
      <c r="M973" s="86"/>
      <c r="N973" s="86"/>
    </row>
    <row r="974" spans="9:14" ht="15.75" customHeight="1">
      <c r="I974" s="86"/>
      <c r="J974" s="86"/>
      <c r="K974" s="86"/>
      <c r="M974" s="86"/>
      <c r="N974" s="86"/>
    </row>
    <row r="975" spans="9:14" ht="15.75" customHeight="1">
      <c r="I975" s="86"/>
      <c r="J975" s="86"/>
      <c r="K975" s="86"/>
      <c r="M975" s="86"/>
      <c r="N975" s="86"/>
    </row>
    <row r="976" spans="9:14" ht="15.75" customHeight="1">
      <c r="I976" s="86"/>
      <c r="J976" s="86"/>
      <c r="K976" s="86"/>
      <c r="M976" s="86"/>
      <c r="N976" s="86"/>
    </row>
    <row r="977" spans="9:14" ht="15.75" customHeight="1">
      <c r="I977" s="86"/>
      <c r="J977" s="86"/>
      <c r="K977" s="86"/>
      <c r="M977" s="86"/>
      <c r="N977" s="86"/>
    </row>
    <row r="978" spans="9:14" ht="15.75" customHeight="1">
      <c r="I978" s="86"/>
      <c r="J978" s="86"/>
      <c r="K978" s="86"/>
      <c r="M978" s="86"/>
      <c r="N978" s="86"/>
    </row>
    <row r="979" spans="9:14" ht="15.75" customHeight="1">
      <c r="I979" s="86"/>
      <c r="J979" s="86"/>
      <c r="K979" s="86"/>
      <c r="M979" s="86"/>
      <c r="N979" s="86"/>
    </row>
    <row r="980" spans="9:14" ht="15.75" customHeight="1">
      <c r="I980" s="86"/>
      <c r="J980" s="86"/>
      <c r="K980" s="86"/>
      <c r="M980" s="86"/>
      <c r="N980" s="86"/>
    </row>
    <row r="981" spans="9:14" ht="15.75" customHeight="1">
      <c r="I981" s="86"/>
      <c r="J981" s="86"/>
      <c r="K981" s="86"/>
      <c r="M981" s="86"/>
      <c r="N981" s="86"/>
    </row>
    <row r="982" spans="9:14" ht="15.75" customHeight="1">
      <c r="I982" s="86"/>
      <c r="J982" s="86"/>
      <c r="K982" s="86"/>
      <c r="M982" s="86"/>
      <c r="N982" s="86"/>
    </row>
    <row r="983" spans="9:14" ht="15.75" customHeight="1">
      <c r="I983" s="86"/>
      <c r="J983" s="86"/>
      <c r="K983" s="86"/>
      <c r="M983" s="86"/>
      <c r="N983" s="86"/>
    </row>
    <row r="984" spans="9:14" ht="15.75" customHeight="1">
      <c r="I984" s="86"/>
      <c r="J984" s="86"/>
      <c r="K984" s="86"/>
      <c r="M984" s="86"/>
      <c r="N984" s="86"/>
    </row>
    <row r="985" spans="9:14" ht="15.75" customHeight="1">
      <c r="I985" s="86"/>
      <c r="J985" s="86"/>
      <c r="K985" s="86"/>
      <c r="M985" s="86"/>
      <c r="N985" s="86"/>
    </row>
    <row r="986" spans="9:14" ht="15.75" customHeight="1">
      <c r="I986" s="86"/>
      <c r="J986" s="86"/>
      <c r="K986" s="86"/>
      <c r="M986" s="86"/>
      <c r="N986" s="86"/>
    </row>
    <row r="987" spans="9:14" ht="15.75" customHeight="1">
      <c r="I987" s="86"/>
      <c r="J987" s="86"/>
      <c r="K987" s="86"/>
      <c r="M987" s="86"/>
      <c r="N987" s="86"/>
    </row>
    <row r="988" spans="9:14" ht="15.75" customHeight="1">
      <c r="I988" s="86"/>
      <c r="J988" s="86"/>
      <c r="K988" s="86"/>
      <c r="M988" s="86"/>
      <c r="N988" s="86"/>
    </row>
    <row r="989" spans="9:14" ht="15.75" customHeight="1">
      <c r="I989" s="86"/>
      <c r="J989" s="86"/>
      <c r="K989" s="86"/>
      <c r="M989" s="86"/>
      <c r="N989" s="86"/>
    </row>
    <row r="990" spans="9:14" ht="15.75" customHeight="1">
      <c r="I990" s="86"/>
      <c r="J990" s="86"/>
      <c r="K990" s="86"/>
      <c r="M990" s="86"/>
      <c r="N990" s="86"/>
    </row>
    <row r="991" spans="9:14" ht="15.75" customHeight="1">
      <c r="I991" s="86"/>
      <c r="J991" s="86"/>
      <c r="K991" s="86"/>
      <c r="M991" s="86"/>
      <c r="N991" s="86"/>
    </row>
    <row r="992" spans="9:14" ht="15.75" customHeight="1">
      <c r="I992" s="86"/>
      <c r="J992" s="86"/>
      <c r="K992" s="86"/>
      <c r="M992" s="86"/>
      <c r="N992" s="86"/>
    </row>
    <row r="993" spans="9:14" ht="15.75" customHeight="1">
      <c r="I993" s="86"/>
      <c r="J993" s="86"/>
      <c r="K993" s="86"/>
      <c r="M993" s="86"/>
      <c r="N993" s="86"/>
    </row>
    <row r="994" spans="9:14" ht="15.75" customHeight="1">
      <c r="I994" s="86"/>
      <c r="J994" s="86"/>
      <c r="K994" s="86"/>
      <c r="M994" s="86"/>
      <c r="N994" s="86"/>
    </row>
    <row r="995" spans="9:14" ht="15.75" customHeight="1">
      <c r="I995" s="86"/>
      <c r="J995" s="86"/>
      <c r="K995" s="86"/>
      <c r="M995" s="86"/>
      <c r="N995" s="86"/>
    </row>
    <row r="996" spans="9:14" ht="15.75" customHeight="1">
      <c r="I996" s="86"/>
      <c r="J996" s="86"/>
      <c r="K996" s="86"/>
      <c r="M996" s="86"/>
      <c r="N996" s="86"/>
    </row>
    <row r="997" spans="9:14" ht="15.75" customHeight="1">
      <c r="I997" s="86"/>
      <c r="J997" s="86"/>
      <c r="K997" s="86"/>
      <c r="M997" s="86"/>
      <c r="N997" s="86"/>
    </row>
    <row r="998" spans="9:14" ht="15.75" customHeight="1">
      <c r="I998" s="86"/>
      <c r="J998" s="86"/>
      <c r="K998" s="86"/>
      <c r="M998" s="86"/>
      <c r="N998" s="86"/>
    </row>
    <row r="999" spans="9:14" ht="15.75" customHeight="1">
      <c r="I999" s="86"/>
      <c r="J999" s="86"/>
      <c r="K999" s="86"/>
      <c r="M999" s="86"/>
      <c r="N999" s="86"/>
    </row>
    <row r="1000" spans="9:14" ht="15.75" customHeight="1">
      <c r="I1000" s="86"/>
      <c r="J1000" s="86"/>
      <c r="K1000" s="86"/>
      <c r="M1000" s="86"/>
      <c r="N1000" s="86"/>
    </row>
  </sheetData>
  <mergeCells count="1">
    <mergeCell ref="L40:Q41"/>
  </mergeCells>
  <printOptions horizontalCentered="1"/>
  <pageMargins left="0.39370078740157483" right="0.39370078740157483" top="0.78740157480314965" bottom="0.59055118110236227" header="0" footer="0"/>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8</vt:i4>
      </vt:variant>
    </vt:vector>
  </HeadingPairs>
  <TitlesOfParts>
    <vt:vector size="17" baseType="lpstr">
      <vt:lpstr>Cover</vt:lpstr>
      <vt:lpstr>1. Profit loss statement </vt:lpstr>
      <vt:lpstr>2. Balance sheet</vt:lpstr>
      <vt:lpstr>3. Cash flow</vt:lpstr>
      <vt:lpstr>4. Segments</vt:lpstr>
      <vt:lpstr>5. Nordic Marketplaces</vt:lpstr>
      <vt:lpstr>6. News Media</vt:lpstr>
      <vt:lpstr>7. Financial Services</vt:lpstr>
      <vt:lpstr>8. Growth</vt:lpstr>
      <vt:lpstr>'1. Profit loss statement '!Utskriftsområde</vt:lpstr>
      <vt:lpstr>'2. Balance sheet'!Utskriftsområde</vt:lpstr>
      <vt:lpstr>'3. Cash flow'!Utskriftsområde</vt:lpstr>
      <vt:lpstr>'4. Segments'!Utskriftsområde</vt:lpstr>
      <vt:lpstr>'5. Nordic Marketplaces'!Utskriftsområde</vt:lpstr>
      <vt:lpstr>'6. News Media'!Utskriftsområde</vt:lpstr>
      <vt:lpstr>'7. Financial Services'!Utskriftsområde</vt:lpstr>
      <vt:lpstr>'8. Growth'!Utskriftsområde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Enersen, Knut Strøm</dc:creator>
  <cp:lastModifiedBy>Risholm, Espen</cp:lastModifiedBy>
  <cp:lastPrinted>2019-07-15T12:50:01Z</cp:lastPrinted>
  <dcterms:created xsi:type="dcterms:W3CDTF">2016-07-12T07:43:41Z</dcterms:created>
  <dcterms:modified xsi:type="dcterms:W3CDTF">2019-07-15T12:54:58Z</dcterms:modified>
</cp:coreProperties>
</file>